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O:\FINANCIJSKI IZVJEŠTAJI\2025\01.01.-30.06.2025\Konsolidirani 30.06.2025\"/>
    </mc:Choice>
  </mc:AlternateContent>
  <xr:revisionPtr revIDLastSave="0" documentId="8_{DD109108-C87F-4B9B-9A37-7C450DC8780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F339" i="9"/>
  <c r="F338" i="9"/>
  <c r="F337" i="9"/>
  <c r="F336" i="9"/>
  <c r="H335" i="9"/>
  <c r="G335" i="9"/>
  <c r="E335" i="9" s="1"/>
  <c r="B335" i="9" s="1"/>
  <c r="F335" i="9"/>
  <c r="F334" i="9"/>
  <c r="H333" i="9"/>
  <c r="G333" i="9"/>
  <c r="F333" i="9"/>
  <c r="E333" i="9"/>
  <c r="B333" i="9" s="1"/>
  <c r="H332" i="9"/>
  <c r="G332" i="9"/>
  <c r="E332" i="9" s="1"/>
  <c r="F332" i="9"/>
  <c r="H331" i="9"/>
  <c r="G331" i="9"/>
  <c r="E331" i="9" s="1"/>
  <c r="B331" i="9" s="1"/>
  <c r="F331" i="9"/>
  <c r="H330" i="9"/>
  <c r="E330" i="9" s="1"/>
  <c r="B330" i="9" s="1"/>
  <c r="G330" i="9"/>
  <c r="F330" i="9"/>
  <c r="H329" i="9"/>
  <c r="G329" i="9"/>
  <c r="F329" i="9"/>
  <c r="E329" i="9"/>
  <c r="B329" i="9" s="1"/>
  <c r="H328" i="9"/>
  <c r="G328" i="9"/>
  <c r="E328" i="9" s="1"/>
  <c r="F328" i="9"/>
  <c r="H327" i="9"/>
  <c r="G327" i="9"/>
  <c r="E327" i="9" s="1"/>
  <c r="B327" i="9" s="1"/>
  <c r="F327" i="9"/>
  <c r="H326" i="9"/>
  <c r="E326" i="9" s="1"/>
  <c r="B326" i="9" s="1"/>
  <c r="G326" i="9"/>
  <c r="F326" i="9"/>
  <c r="H325" i="9"/>
  <c r="G325" i="9"/>
  <c r="F325" i="9"/>
  <c r="E325" i="9"/>
  <c r="B325" i="9" s="1"/>
  <c r="H324" i="9"/>
  <c r="G324" i="9"/>
  <c r="E324" i="9" s="1"/>
  <c r="F324" i="9"/>
  <c r="H323" i="9"/>
  <c r="G323" i="9"/>
  <c r="E323" i="9" s="1"/>
  <c r="B323" i="9" s="1"/>
  <c r="F323" i="9"/>
  <c r="H322" i="9"/>
  <c r="E322" i="9" s="1"/>
  <c r="B322" i="9" s="1"/>
  <c r="G322" i="9"/>
  <c r="F322" i="9"/>
  <c r="H321" i="9"/>
  <c r="G321" i="9"/>
  <c r="F321" i="9"/>
  <c r="E321" i="9"/>
  <c r="B321" i="9" s="1"/>
  <c r="H320" i="9"/>
  <c r="G320" i="9"/>
  <c r="E320" i="9" s="1"/>
  <c r="F320" i="9"/>
  <c r="H319" i="9"/>
  <c r="G319" i="9"/>
  <c r="E319" i="9" s="1"/>
  <c r="B319" i="9" s="1"/>
  <c r="F319" i="9"/>
  <c r="H318" i="9"/>
  <c r="E318" i="9" s="1"/>
  <c r="B318" i="9" s="1"/>
  <c r="G318" i="9"/>
  <c r="F318" i="9"/>
  <c r="H317" i="9"/>
  <c r="G317" i="9"/>
  <c r="F317" i="9"/>
  <c r="E317" i="9"/>
  <c r="B317" i="9" s="1"/>
  <c r="F316" i="9"/>
  <c r="G315" i="9"/>
  <c r="F315" i="9"/>
  <c r="F314" i="9"/>
  <c r="H313" i="9"/>
  <c r="G313" i="9"/>
  <c r="F313" i="9"/>
  <c r="E313" i="9"/>
  <c r="B313" i="9" s="1"/>
  <c r="H312" i="9"/>
  <c r="G312" i="9"/>
  <c r="E312" i="9" s="1"/>
  <c r="F312" i="9"/>
  <c r="H311" i="9"/>
  <c r="G311" i="9"/>
  <c r="E311" i="9" s="1"/>
  <c r="B311" i="9" s="1"/>
  <c r="F311" i="9"/>
  <c r="F310" i="9"/>
  <c r="F309" i="9"/>
  <c r="F308" i="9"/>
  <c r="H307" i="9"/>
  <c r="G307" i="9"/>
  <c r="E307" i="9" s="1"/>
  <c r="F307" i="9"/>
  <c r="F306" i="9"/>
  <c r="H305" i="9"/>
  <c r="G305" i="9"/>
  <c r="E305" i="9" s="1"/>
  <c r="B305" i="9" s="1"/>
  <c r="F305" i="9"/>
  <c r="H304" i="9"/>
  <c r="E304" i="9" s="1"/>
  <c r="B304" i="9" s="1"/>
  <c r="G304" i="9"/>
  <c r="F304" i="9"/>
  <c r="H303" i="9"/>
  <c r="G303" i="9"/>
  <c r="F303" i="9"/>
  <c r="E303" i="9"/>
  <c r="B303" i="9" s="1"/>
  <c r="F302" i="9"/>
  <c r="F301" i="9"/>
  <c r="F300" i="9"/>
  <c r="F299" i="9"/>
  <c r="F297" i="9"/>
  <c r="L296" i="9"/>
  <c r="H296" i="9"/>
  <c r="F296" i="9"/>
  <c r="F295" i="9"/>
  <c r="I294" i="9"/>
  <c r="H294" i="9"/>
  <c r="F294" i="9"/>
  <c r="E293" i="9"/>
  <c r="M292" i="9"/>
  <c r="F292" i="9" s="1"/>
  <c r="L292" i="9"/>
  <c r="E292" i="9"/>
  <c r="B292" i="9"/>
  <c r="M291" i="9"/>
  <c r="L291" i="9"/>
  <c r="F291" i="9"/>
  <c r="E291" i="9"/>
  <c r="B291" i="9" s="1"/>
  <c r="M290" i="9"/>
  <c r="L290" i="9"/>
  <c r="F290" i="9" s="1"/>
  <c r="B290" i="9" s="1"/>
  <c r="E290" i="9"/>
  <c r="M289" i="9"/>
  <c r="L289" i="9"/>
  <c r="E289" i="9"/>
  <c r="M288" i="9"/>
  <c r="F288" i="9" s="1"/>
  <c r="B288" i="9" s="1"/>
  <c r="L288" i="9"/>
  <c r="E288" i="9"/>
  <c r="M287" i="9"/>
  <c r="L287" i="9"/>
  <c r="F287" i="9"/>
  <c r="E287" i="9"/>
  <c r="B287" i="9" s="1"/>
  <c r="M286" i="9"/>
  <c r="L286" i="9"/>
  <c r="F286" i="9" s="1"/>
  <c r="B286" i="9" s="1"/>
  <c r="E286" i="9"/>
  <c r="M285" i="9"/>
  <c r="L285" i="9"/>
  <c r="F285" i="9" s="1"/>
  <c r="E285" i="9"/>
  <c r="B285" i="9"/>
  <c r="M284" i="9"/>
  <c r="F284" i="9" s="1"/>
  <c r="L284" i="9"/>
  <c r="E284" i="9"/>
  <c r="B284" i="9"/>
  <c r="M283" i="9"/>
  <c r="L283" i="9"/>
  <c r="F283" i="9"/>
  <c r="E283" i="9"/>
  <c r="B283" i="9" s="1"/>
  <c r="M282" i="9"/>
  <c r="L282" i="9"/>
  <c r="F282" i="9" s="1"/>
  <c r="B282" i="9" s="1"/>
  <c r="E282" i="9"/>
  <c r="M281" i="9"/>
  <c r="L281" i="9"/>
  <c r="E281" i="9"/>
  <c r="M280" i="9"/>
  <c r="F280" i="9" s="1"/>
  <c r="L280" i="9"/>
  <c r="E280" i="9"/>
  <c r="B280" i="9"/>
  <c r="M279" i="9"/>
  <c r="L279" i="9"/>
  <c r="F279" i="9"/>
  <c r="E279" i="9"/>
  <c r="B279" i="9" s="1"/>
  <c r="M278" i="9"/>
  <c r="L278" i="9"/>
  <c r="F278" i="9" s="1"/>
  <c r="B278" i="9" s="1"/>
  <c r="E278" i="9"/>
  <c r="M277" i="9"/>
  <c r="L277" i="9"/>
  <c r="E277" i="9"/>
  <c r="M276" i="9"/>
  <c r="F276" i="9" s="1"/>
  <c r="B276" i="9" s="1"/>
  <c r="L276" i="9"/>
  <c r="E276" i="9"/>
  <c r="M275" i="9"/>
  <c r="L275" i="9"/>
  <c r="F275" i="9"/>
  <c r="E275" i="9"/>
  <c r="B275" i="9" s="1"/>
  <c r="M274" i="9"/>
  <c r="L274" i="9"/>
  <c r="F274" i="9" s="1"/>
  <c r="B274" i="9" s="1"/>
  <c r="E274" i="9"/>
  <c r="M273" i="9"/>
  <c r="L273" i="9"/>
  <c r="F273" i="9" s="1"/>
  <c r="B273" i="9" s="1"/>
  <c r="E273" i="9"/>
  <c r="M272" i="9"/>
  <c r="F272" i="9" s="1"/>
  <c r="B272" i="9" s="1"/>
  <c r="L272" i="9"/>
  <c r="E272" i="9"/>
  <c r="M271" i="9"/>
  <c r="L271" i="9"/>
  <c r="F271" i="9"/>
  <c r="E271" i="9"/>
  <c r="B271" i="9" s="1"/>
  <c r="M270" i="9"/>
  <c r="L270" i="9"/>
  <c r="F270" i="9" s="1"/>
  <c r="B270" i="9" s="1"/>
  <c r="E270" i="9"/>
  <c r="M269" i="9"/>
  <c r="L269" i="9"/>
  <c r="F269" i="9" s="1"/>
  <c r="B269" i="9" s="1"/>
  <c r="E269" i="9"/>
  <c r="M268" i="9"/>
  <c r="F268" i="9" s="1"/>
  <c r="L268" i="9"/>
  <c r="E268" i="9"/>
  <c r="B268" i="9"/>
  <c r="M267" i="9"/>
  <c r="L267" i="9"/>
  <c r="F267" i="9"/>
  <c r="E267" i="9"/>
  <c r="B267" i="9" s="1"/>
  <c r="M266" i="9"/>
  <c r="L266" i="9"/>
  <c r="F266" i="9" s="1"/>
  <c r="B266" i="9" s="1"/>
  <c r="E266" i="9"/>
  <c r="M265" i="9"/>
  <c r="L265" i="9"/>
  <c r="E265" i="9"/>
  <c r="M264" i="9"/>
  <c r="F264" i="9" s="1"/>
  <c r="B264" i="9" s="1"/>
  <c r="L264" i="9"/>
  <c r="E264" i="9"/>
  <c r="M263" i="9"/>
  <c r="L263" i="9"/>
  <c r="F263" i="9"/>
  <c r="E263" i="9"/>
  <c r="B263" i="9" s="1"/>
  <c r="M262" i="9"/>
  <c r="L262" i="9"/>
  <c r="E262" i="9"/>
  <c r="M261" i="9"/>
  <c r="L261" i="9"/>
  <c r="E261" i="9"/>
  <c r="M260" i="9"/>
  <c r="L260" i="9"/>
  <c r="F260" i="9"/>
  <c r="B260" i="9" s="1"/>
  <c r="E260" i="9"/>
  <c r="M259" i="9"/>
  <c r="L259" i="9"/>
  <c r="F259" i="9" s="1"/>
  <c r="E259" i="9"/>
  <c r="M258" i="9"/>
  <c r="L258" i="9"/>
  <c r="F258" i="9" s="1"/>
  <c r="B258" i="9" s="1"/>
  <c r="E258" i="9"/>
  <c r="M257" i="9"/>
  <c r="L257" i="9"/>
  <c r="F257" i="9" s="1"/>
  <c r="E257" i="9"/>
  <c r="M256" i="9"/>
  <c r="L256" i="9"/>
  <c r="F256" i="9"/>
  <c r="B256" i="9" s="1"/>
  <c r="E256" i="9"/>
  <c r="M255" i="9"/>
  <c r="L255" i="9"/>
  <c r="F255" i="9" s="1"/>
  <c r="E255" i="9"/>
  <c r="M254" i="9"/>
  <c r="L254" i="9"/>
  <c r="E254" i="9"/>
  <c r="M253" i="9"/>
  <c r="L253" i="9"/>
  <c r="E253" i="9"/>
  <c r="M252" i="9"/>
  <c r="L252" i="9"/>
  <c r="F252" i="9"/>
  <c r="B252" i="9" s="1"/>
  <c r="E252" i="9"/>
  <c r="M251" i="9"/>
  <c r="L251" i="9"/>
  <c r="F251" i="9" s="1"/>
  <c r="E251" i="9"/>
  <c r="M250" i="9"/>
  <c r="L250" i="9"/>
  <c r="F250" i="9" s="1"/>
  <c r="B250" i="9" s="1"/>
  <c r="E250" i="9"/>
  <c r="M249" i="9"/>
  <c r="L249" i="9"/>
  <c r="F249" i="9" s="1"/>
  <c r="E249" i="9"/>
  <c r="M248" i="9"/>
  <c r="L248" i="9"/>
  <c r="F248" i="9"/>
  <c r="B248" i="9" s="1"/>
  <c r="E248" i="9"/>
  <c r="M247" i="9"/>
  <c r="L247" i="9"/>
  <c r="F247" i="9" s="1"/>
  <c r="E247" i="9"/>
  <c r="M246" i="9"/>
  <c r="L246" i="9"/>
  <c r="E246" i="9"/>
  <c r="M245" i="9"/>
  <c r="L245" i="9"/>
  <c r="E245" i="9"/>
  <c r="M244" i="9"/>
  <c r="L244" i="9"/>
  <c r="F244" i="9"/>
  <c r="B244" i="9" s="1"/>
  <c r="E244" i="9"/>
  <c r="M243" i="9"/>
  <c r="L243" i="9"/>
  <c r="F243" i="9" s="1"/>
  <c r="E243" i="9"/>
  <c r="M242" i="9"/>
  <c r="L242" i="9"/>
  <c r="F242" i="9" s="1"/>
  <c r="B242" i="9" s="1"/>
  <c r="E242" i="9"/>
  <c r="M241" i="9"/>
  <c r="L241" i="9"/>
  <c r="F241" i="9" s="1"/>
  <c r="E241" i="9"/>
  <c r="M240" i="9"/>
  <c r="L240" i="9"/>
  <c r="F240" i="9"/>
  <c r="B240" i="9" s="1"/>
  <c r="E240" i="9"/>
  <c r="M239" i="9"/>
  <c r="L239" i="9"/>
  <c r="F239" i="9" s="1"/>
  <c r="E239" i="9"/>
  <c r="M238" i="9"/>
  <c r="L238" i="9"/>
  <c r="E238" i="9"/>
  <c r="M237" i="9"/>
  <c r="L237" i="9"/>
  <c r="E237" i="9"/>
  <c r="M236" i="9"/>
  <c r="L236" i="9"/>
  <c r="F236" i="9"/>
  <c r="E236" i="9"/>
  <c r="M235" i="9"/>
  <c r="L235" i="9"/>
  <c r="F235" i="9" s="1"/>
  <c r="E235" i="9"/>
  <c r="M234" i="9"/>
  <c r="L234" i="9"/>
  <c r="F234" i="9" s="1"/>
  <c r="B234" i="9" s="1"/>
  <c r="E234" i="9"/>
  <c r="M233" i="9"/>
  <c r="L233" i="9"/>
  <c r="F233" i="9" s="1"/>
  <c r="E233" i="9"/>
  <c r="M232" i="9"/>
  <c r="L232" i="9"/>
  <c r="F232" i="9"/>
  <c r="B232" i="9" s="1"/>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H170" i="9"/>
  <c r="G170" i="9"/>
  <c r="E170" i="9" s="1"/>
  <c r="B170" i="9" s="1"/>
  <c r="F170" i="9"/>
  <c r="H169" i="9"/>
  <c r="E169" i="9" s="1"/>
  <c r="B169" i="9" s="1"/>
  <c r="G169" i="9"/>
  <c r="F169" i="9"/>
  <c r="H168" i="9"/>
  <c r="G168" i="9"/>
  <c r="F168" i="9"/>
  <c r="E168" i="9"/>
  <c r="B168" i="9" s="1"/>
  <c r="H167" i="9"/>
  <c r="G167" i="9"/>
  <c r="F167" i="9"/>
  <c r="H166" i="9"/>
  <c r="G166" i="9"/>
  <c r="F166" i="9"/>
  <c r="E166" i="9"/>
  <c r="B166" i="9" s="1"/>
  <c r="H165" i="9"/>
  <c r="G165" i="9"/>
  <c r="F165" i="9"/>
  <c r="E165" i="9"/>
  <c r="B165" i="9" s="1"/>
  <c r="H164" i="9"/>
  <c r="G164" i="9"/>
  <c r="E164" i="9" s="1"/>
  <c r="B164" i="9" s="1"/>
  <c r="F164" i="9"/>
  <c r="H163" i="9"/>
  <c r="G163" i="9"/>
  <c r="E163" i="9" s="1"/>
  <c r="B163" i="9" s="1"/>
  <c r="F163" i="9"/>
  <c r="H162" i="9"/>
  <c r="G162" i="9"/>
  <c r="E162" i="9" s="1"/>
  <c r="B162" i="9" s="1"/>
  <c r="F162" i="9"/>
  <c r="H161" i="9"/>
  <c r="G161" i="9"/>
  <c r="F161" i="9"/>
  <c r="E161" i="9"/>
  <c r="B161" i="9" s="1"/>
  <c r="H160" i="9"/>
  <c r="G160" i="9"/>
  <c r="F160" i="9"/>
  <c r="E160" i="9"/>
  <c r="H159" i="9"/>
  <c r="G159" i="9"/>
  <c r="F159" i="9"/>
  <c r="H158" i="9"/>
  <c r="G158" i="9"/>
  <c r="F158" i="9"/>
  <c r="E158" i="9"/>
  <c r="B158" i="9" s="1"/>
  <c r="H157" i="9"/>
  <c r="G157" i="9"/>
  <c r="F157" i="9"/>
  <c r="E157" i="9"/>
  <c r="B157" i="9" s="1"/>
  <c r="G156" i="9"/>
  <c r="F156" i="9"/>
  <c r="H155" i="9"/>
  <c r="G155" i="9"/>
  <c r="E155" i="9" s="1"/>
  <c r="F155" i="9"/>
  <c r="H154" i="9"/>
  <c r="G154" i="9"/>
  <c r="E154" i="9" s="1"/>
  <c r="B154" i="9" s="1"/>
  <c r="F154" i="9"/>
  <c r="H153" i="9"/>
  <c r="E153" i="9" s="1"/>
  <c r="B153" i="9" s="1"/>
  <c r="G153" i="9"/>
  <c r="F153" i="9"/>
  <c r="H152" i="9"/>
  <c r="G152" i="9"/>
  <c r="F152" i="9"/>
  <c r="E152" i="9"/>
  <c r="B152" i="9" s="1"/>
  <c r="H151" i="9"/>
  <c r="G151" i="9"/>
  <c r="F151" i="9"/>
  <c r="H150" i="9"/>
  <c r="E150" i="9" s="1"/>
  <c r="B150" i="9" s="1"/>
  <c r="G150" i="9"/>
  <c r="F150" i="9"/>
  <c r="H149" i="9"/>
  <c r="G149" i="9"/>
  <c r="F149" i="9"/>
  <c r="E149" i="9"/>
  <c r="B149" i="9" s="1"/>
  <c r="H148" i="9"/>
  <c r="G148" i="9"/>
  <c r="E148" i="9" s="1"/>
  <c r="F148" i="9"/>
  <c r="H147" i="9"/>
  <c r="G147" i="9"/>
  <c r="E147" i="9" s="1"/>
  <c r="B147" i="9" s="1"/>
  <c r="F147" i="9"/>
  <c r="H146" i="9"/>
  <c r="G146" i="9"/>
  <c r="E146" i="9" s="1"/>
  <c r="B146" i="9" s="1"/>
  <c r="F146" i="9"/>
  <c r="H145" i="9"/>
  <c r="E145" i="9" s="1"/>
  <c r="G145" i="9"/>
  <c r="F145" i="9"/>
  <c r="B145" i="9"/>
  <c r="H144" i="9"/>
  <c r="G144" i="9"/>
  <c r="F144" i="9"/>
  <c r="E144" i="9"/>
  <c r="B144" i="9" s="1"/>
  <c r="H143" i="9"/>
  <c r="G143" i="9"/>
  <c r="F143" i="9"/>
  <c r="H142" i="9"/>
  <c r="G142" i="9"/>
  <c r="F142" i="9"/>
  <c r="E142" i="9"/>
  <c r="B142" i="9" s="1"/>
  <c r="H141" i="9"/>
  <c r="G141" i="9"/>
  <c r="F141" i="9"/>
  <c r="E141" i="9"/>
  <c r="H140" i="9"/>
  <c r="G140" i="9"/>
  <c r="E140" i="9" s="1"/>
  <c r="F140" i="9"/>
  <c r="H139" i="9"/>
  <c r="G139" i="9"/>
  <c r="E139" i="9" s="1"/>
  <c r="F139" i="9"/>
  <c r="H138" i="9"/>
  <c r="G138" i="9"/>
  <c r="E138" i="9" s="1"/>
  <c r="B138" i="9" s="1"/>
  <c r="F138" i="9"/>
  <c r="H137" i="9"/>
  <c r="E137" i="9" s="1"/>
  <c r="B137" i="9" s="1"/>
  <c r="G137" i="9"/>
  <c r="F137" i="9"/>
  <c r="H136" i="9"/>
  <c r="G136" i="9"/>
  <c r="F136" i="9"/>
  <c r="E136" i="9"/>
  <c r="B136" i="9" s="1"/>
  <c r="H135" i="9"/>
  <c r="G135" i="9"/>
  <c r="F135" i="9"/>
  <c r="H134" i="9"/>
  <c r="E134" i="9" s="1"/>
  <c r="B134" i="9" s="1"/>
  <c r="G134" i="9"/>
  <c r="F134" i="9"/>
  <c r="H133" i="9"/>
  <c r="G133" i="9"/>
  <c r="F133" i="9"/>
  <c r="E133" i="9"/>
  <c r="B133" i="9" s="1"/>
  <c r="H132" i="9"/>
  <c r="G132" i="9"/>
  <c r="E132" i="9" s="1"/>
  <c r="B132" i="9" s="1"/>
  <c r="F132" i="9"/>
  <c r="H131" i="9"/>
  <c r="G131" i="9"/>
  <c r="E131" i="9" s="1"/>
  <c r="B131" i="9" s="1"/>
  <c r="F131" i="9"/>
  <c r="H130" i="9"/>
  <c r="G130" i="9"/>
  <c r="E130" i="9" s="1"/>
  <c r="B130" i="9" s="1"/>
  <c r="F130" i="9"/>
  <c r="H129" i="9"/>
  <c r="E129" i="9" s="1"/>
  <c r="G129" i="9"/>
  <c r="F129" i="9"/>
  <c r="B129" i="9"/>
  <c r="H128" i="9"/>
  <c r="G128" i="9"/>
  <c r="F128" i="9"/>
  <c r="E128" i="9"/>
  <c r="B128" i="9" s="1"/>
  <c r="H127" i="9"/>
  <c r="G127" i="9"/>
  <c r="F127" i="9"/>
  <c r="H126" i="9"/>
  <c r="G126" i="9"/>
  <c r="F126" i="9"/>
  <c r="E126" i="9"/>
  <c r="B126" i="9" s="1"/>
  <c r="H125" i="9"/>
  <c r="G125" i="9"/>
  <c r="F125" i="9"/>
  <c r="E125" i="9"/>
  <c r="H124" i="9"/>
  <c r="G124" i="9"/>
  <c r="E124" i="9" s="1"/>
  <c r="F124" i="9"/>
  <c r="H123" i="9"/>
  <c r="G123" i="9"/>
  <c r="E123" i="9" s="1"/>
  <c r="F123" i="9"/>
  <c r="H122" i="9"/>
  <c r="G122" i="9"/>
  <c r="E122" i="9" s="1"/>
  <c r="B122" i="9" s="1"/>
  <c r="F122" i="9"/>
  <c r="H121" i="9"/>
  <c r="E121" i="9" s="1"/>
  <c r="B121" i="9" s="1"/>
  <c r="G121" i="9"/>
  <c r="F121" i="9"/>
  <c r="H120" i="9"/>
  <c r="G120" i="9"/>
  <c r="F120" i="9"/>
  <c r="E120" i="9"/>
  <c r="B120" i="9" s="1"/>
  <c r="H119" i="9"/>
  <c r="G119" i="9"/>
  <c r="F119" i="9"/>
  <c r="H118" i="9"/>
  <c r="E118" i="9" s="1"/>
  <c r="B118" i="9" s="1"/>
  <c r="G118" i="9"/>
  <c r="F118" i="9"/>
  <c r="H117" i="9"/>
  <c r="G117" i="9"/>
  <c r="F117" i="9"/>
  <c r="E117" i="9"/>
  <c r="B117" i="9" s="1"/>
  <c r="H116" i="9"/>
  <c r="G116" i="9"/>
  <c r="E116" i="9" s="1"/>
  <c r="B116" i="9" s="1"/>
  <c r="F116" i="9"/>
  <c r="H115" i="9"/>
  <c r="G115" i="9"/>
  <c r="E115" i="9" s="1"/>
  <c r="B115" i="9" s="1"/>
  <c r="F115" i="9"/>
  <c r="H114" i="9"/>
  <c r="G114" i="9"/>
  <c r="E114" i="9" s="1"/>
  <c r="B114" i="9" s="1"/>
  <c r="F114" i="9"/>
  <c r="H113" i="9"/>
  <c r="E113" i="9" s="1"/>
  <c r="G113" i="9"/>
  <c r="F113" i="9"/>
  <c r="B113" i="9"/>
  <c r="H112" i="9"/>
  <c r="G112" i="9"/>
  <c r="F112" i="9"/>
  <c r="E112" i="9"/>
  <c r="B112" i="9" s="1"/>
  <c r="H111" i="9"/>
  <c r="G111" i="9"/>
  <c r="F111" i="9"/>
  <c r="H110" i="9"/>
  <c r="G110" i="9"/>
  <c r="F110" i="9"/>
  <c r="E110" i="9"/>
  <c r="B110" i="9" s="1"/>
  <c r="H109" i="9"/>
  <c r="G109" i="9"/>
  <c r="F109" i="9"/>
  <c r="E109" i="9"/>
  <c r="H108" i="9"/>
  <c r="G108" i="9"/>
  <c r="E108" i="9" s="1"/>
  <c r="F108" i="9"/>
  <c r="H107" i="9"/>
  <c r="G107" i="9"/>
  <c r="E107" i="9" s="1"/>
  <c r="F107" i="9"/>
  <c r="H106" i="9"/>
  <c r="G106" i="9"/>
  <c r="E106" i="9" s="1"/>
  <c r="B106" i="9" s="1"/>
  <c r="F106" i="9"/>
  <c r="H105" i="9"/>
  <c r="E105" i="9" s="1"/>
  <c r="B105" i="9" s="1"/>
  <c r="G105" i="9"/>
  <c r="F105" i="9"/>
  <c r="H104" i="9"/>
  <c r="G104" i="9"/>
  <c r="F104" i="9"/>
  <c r="E104" i="9"/>
  <c r="B104" i="9" s="1"/>
  <c r="H103" i="9"/>
  <c r="G103" i="9"/>
  <c r="F103" i="9"/>
  <c r="H102" i="9"/>
  <c r="E102" i="9" s="1"/>
  <c r="B102" i="9" s="1"/>
  <c r="G102" i="9"/>
  <c r="F102" i="9"/>
  <c r="H101" i="9"/>
  <c r="G101" i="9"/>
  <c r="F101" i="9"/>
  <c r="E101" i="9"/>
  <c r="B101" i="9" s="1"/>
  <c r="H100" i="9"/>
  <c r="G100" i="9"/>
  <c r="E100" i="9" s="1"/>
  <c r="B100" i="9" s="1"/>
  <c r="F100" i="9"/>
  <c r="H99" i="9"/>
  <c r="G99" i="9"/>
  <c r="E99" i="9" s="1"/>
  <c r="B99" i="9" s="1"/>
  <c r="F99" i="9"/>
  <c r="H98" i="9"/>
  <c r="G98" i="9"/>
  <c r="E98" i="9" s="1"/>
  <c r="B98" i="9" s="1"/>
  <c r="F98" i="9"/>
  <c r="H97" i="9"/>
  <c r="E97" i="9" s="1"/>
  <c r="G97" i="9"/>
  <c r="F97" i="9"/>
  <c r="B97" i="9"/>
  <c r="H96" i="9"/>
  <c r="G96" i="9"/>
  <c r="F96" i="9"/>
  <c r="E96" i="9"/>
  <c r="B96" i="9" s="1"/>
  <c r="H95" i="9"/>
  <c r="G95" i="9"/>
  <c r="F95" i="9"/>
  <c r="H94" i="9"/>
  <c r="G94" i="9"/>
  <c r="F94" i="9"/>
  <c r="E94" i="9"/>
  <c r="B94" i="9" s="1"/>
  <c r="H93" i="9"/>
  <c r="G93" i="9"/>
  <c r="F93" i="9"/>
  <c r="E93" i="9"/>
  <c r="H92" i="9"/>
  <c r="G92" i="9"/>
  <c r="E92" i="9" s="1"/>
  <c r="F92" i="9"/>
  <c r="H91" i="9"/>
  <c r="G91" i="9"/>
  <c r="E91" i="9" s="1"/>
  <c r="F91" i="9"/>
  <c r="H90" i="9"/>
  <c r="G90" i="9"/>
  <c r="E90" i="9" s="1"/>
  <c r="B90" i="9" s="1"/>
  <c r="F90" i="9"/>
  <c r="H89" i="9"/>
  <c r="E89" i="9" s="1"/>
  <c r="B89" i="9" s="1"/>
  <c r="G89" i="9"/>
  <c r="F89" i="9"/>
  <c r="H88" i="9"/>
  <c r="G88" i="9"/>
  <c r="F88" i="9"/>
  <c r="E88" i="9"/>
  <c r="B88" i="9" s="1"/>
  <c r="H87" i="9"/>
  <c r="G87" i="9"/>
  <c r="F87" i="9"/>
  <c r="H86" i="9"/>
  <c r="E86" i="9" s="1"/>
  <c r="B86" i="9" s="1"/>
  <c r="G86" i="9"/>
  <c r="F86" i="9"/>
  <c r="H85" i="9"/>
  <c r="G85" i="9"/>
  <c r="F85" i="9"/>
  <c r="E85" i="9"/>
  <c r="B85" i="9" s="1"/>
  <c r="H84" i="9"/>
  <c r="G84" i="9"/>
  <c r="E84" i="9" s="1"/>
  <c r="B84" i="9" s="1"/>
  <c r="F84" i="9"/>
  <c r="H83" i="9"/>
  <c r="G83" i="9"/>
  <c r="E83" i="9" s="1"/>
  <c r="B83" i="9" s="1"/>
  <c r="F83" i="9"/>
  <c r="H82" i="9"/>
  <c r="G82" i="9"/>
  <c r="E82" i="9" s="1"/>
  <c r="B82" i="9" s="1"/>
  <c r="F82" i="9"/>
  <c r="H81" i="9"/>
  <c r="E81" i="9" s="1"/>
  <c r="G81" i="9"/>
  <c r="F81" i="9"/>
  <c r="B81" i="9"/>
  <c r="H80" i="9"/>
  <c r="G80" i="9"/>
  <c r="F80" i="9"/>
  <c r="E80" i="9"/>
  <c r="B80" i="9" s="1"/>
  <c r="H79" i="9"/>
  <c r="G79" i="9"/>
  <c r="F79" i="9"/>
  <c r="H78" i="9"/>
  <c r="G78" i="9"/>
  <c r="F78" i="9"/>
  <c r="E78" i="9"/>
  <c r="B78" i="9" s="1"/>
  <c r="H77" i="9"/>
  <c r="G77" i="9"/>
  <c r="F77" i="9"/>
  <c r="E77" i="9"/>
  <c r="H76" i="9"/>
  <c r="G76" i="9"/>
  <c r="E76" i="9" s="1"/>
  <c r="F76" i="9"/>
  <c r="H75" i="9"/>
  <c r="G75" i="9"/>
  <c r="E75" i="9" s="1"/>
  <c r="F75" i="9"/>
  <c r="H74" i="9"/>
  <c r="G74" i="9"/>
  <c r="E74" i="9" s="1"/>
  <c r="B74" i="9" s="1"/>
  <c r="F74" i="9"/>
  <c r="H73" i="9"/>
  <c r="E73" i="9" s="1"/>
  <c r="B73" i="9" s="1"/>
  <c r="G73" i="9"/>
  <c r="F73" i="9"/>
  <c r="H72" i="9"/>
  <c r="G72" i="9"/>
  <c r="F72" i="9"/>
  <c r="E72" i="9"/>
  <c r="B72" i="9" s="1"/>
  <c r="H71" i="9"/>
  <c r="G71" i="9"/>
  <c r="F71" i="9"/>
  <c r="H70" i="9"/>
  <c r="E70" i="9" s="1"/>
  <c r="B70" i="9" s="1"/>
  <c r="G70" i="9"/>
  <c r="F70" i="9"/>
  <c r="H69" i="9"/>
  <c r="G69" i="9"/>
  <c r="F69" i="9"/>
  <c r="E69" i="9"/>
  <c r="B69" i="9" s="1"/>
  <c r="H68" i="9"/>
  <c r="G68" i="9"/>
  <c r="E68" i="9" s="1"/>
  <c r="B68" i="9" s="1"/>
  <c r="F68" i="9"/>
  <c r="H67" i="9"/>
  <c r="G67" i="9"/>
  <c r="E67" i="9" s="1"/>
  <c r="B67" i="9" s="1"/>
  <c r="F67" i="9"/>
  <c r="H66" i="9"/>
  <c r="G66" i="9"/>
  <c r="E66" i="9" s="1"/>
  <c r="B66" i="9" s="1"/>
  <c r="F66" i="9"/>
  <c r="H65" i="9"/>
  <c r="E65" i="9" s="1"/>
  <c r="G65" i="9"/>
  <c r="F65" i="9"/>
  <c r="B65" i="9"/>
  <c r="H64" i="9"/>
  <c r="G64" i="9"/>
  <c r="F64" i="9"/>
  <c r="E64" i="9"/>
  <c r="B64" i="9" s="1"/>
  <c r="H63" i="9"/>
  <c r="G63" i="9"/>
  <c r="F63" i="9"/>
  <c r="H62" i="9"/>
  <c r="G62" i="9"/>
  <c r="F62" i="9"/>
  <c r="E62" i="9"/>
  <c r="B62" i="9" s="1"/>
  <c r="H61" i="9"/>
  <c r="G61" i="9"/>
  <c r="F61" i="9"/>
  <c r="E61" i="9"/>
  <c r="H60" i="9"/>
  <c r="G60" i="9"/>
  <c r="E60" i="9" s="1"/>
  <c r="F60" i="9"/>
  <c r="H59" i="9"/>
  <c r="G59" i="9"/>
  <c r="E59" i="9" s="1"/>
  <c r="F59" i="9"/>
  <c r="H58" i="9"/>
  <c r="G58" i="9"/>
  <c r="E58" i="9" s="1"/>
  <c r="B58" i="9" s="1"/>
  <c r="F58" i="9"/>
  <c r="H57" i="9"/>
  <c r="E57" i="9" s="1"/>
  <c r="B57" i="9" s="1"/>
  <c r="G57" i="9"/>
  <c r="F57" i="9"/>
  <c r="H56" i="9"/>
  <c r="G56" i="9"/>
  <c r="F56" i="9"/>
  <c r="E56" i="9"/>
  <c r="B56" i="9" s="1"/>
  <c r="H55" i="9"/>
  <c r="G55" i="9"/>
  <c r="F55" i="9"/>
  <c r="H54" i="9"/>
  <c r="E54" i="9" s="1"/>
  <c r="B54" i="9" s="1"/>
  <c r="G54" i="9"/>
  <c r="F54" i="9"/>
  <c r="H53" i="9"/>
  <c r="G53" i="9"/>
  <c r="F53" i="9"/>
  <c r="E53" i="9"/>
  <c r="B53" i="9" s="1"/>
  <c r="H52" i="9"/>
  <c r="G52" i="9"/>
  <c r="E52" i="9" s="1"/>
  <c r="B52" i="9" s="1"/>
  <c r="F52" i="9"/>
  <c r="H51" i="9"/>
  <c r="G51" i="9"/>
  <c r="E51" i="9" s="1"/>
  <c r="B51" i="9" s="1"/>
  <c r="F51" i="9"/>
  <c r="H50" i="9"/>
  <c r="G50" i="9"/>
  <c r="E50" i="9" s="1"/>
  <c r="B50" i="9" s="1"/>
  <c r="F50" i="9"/>
  <c r="H49" i="9"/>
  <c r="E49" i="9" s="1"/>
  <c r="G49" i="9"/>
  <c r="F49" i="9"/>
  <c r="B49" i="9"/>
  <c r="H48" i="9"/>
  <c r="G48" i="9"/>
  <c r="F48" i="9"/>
  <c r="E48" i="9"/>
  <c r="B48" i="9" s="1"/>
  <c r="H47" i="9"/>
  <c r="G47" i="9"/>
  <c r="F47" i="9"/>
  <c r="H46" i="9"/>
  <c r="G46" i="9"/>
  <c r="F46" i="9"/>
  <c r="E46" i="9"/>
  <c r="B46" i="9" s="1"/>
  <c r="H45" i="9"/>
  <c r="G45" i="9"/>
  <c r="F45" i="9"/>
  <c r="E45" i="9"/>
  <c r="H44" i="9"/>
  <c r="G44" i="9"/>
  <c r="E44" i="9" s="1"/>
  <c r="F44" i="9"/>
  <c r="H43" i="9"/>
  <c r="G43" i="9"/>
  <c r="E43" i="9" s="1"/>
  <c r="F43" i="9"/>
  <c r="H42" i="9"/>
  <c r="G42" i="9"/>
  <c r="E42" i="9" s="1"/>
  <c r="B42" i="9" s="1"/>
  <c r="F42" i="9"/>
  <c r="H41" i="9"/>
  <c r="E41" i="9" s="1"/>
  <c r="B41" i="9" s="1"/>
  <c r="G41" i="9"/>
  <c r="F41" i="9"/>
  <c r="H40" i="9"/>
  <c r="G40" i="9"/>
  <c r="F40" i="9"/>
  <c r="E40" i="9"/>
  <c r="B40" i="9" s="1"/>
  <c r="H39" i="9"/>
  <c r="G39" i="9"/>
  <c r="F39" i="9"/>
  <c r="H38" i="9"/>
  <c r="E38" i="9" s="1"/>
  <c r="B38" i="9" s="1"/>
  <c r="G38" i="9"/>
  <c r="F38" i="9"/>
  <c r="H37" i="9"/>
  <c r="G37" i="9"/>
  <c r="F37" i="9"/>
  <c r="E37" i="9"/>
  <c r="B37" i="9" s="1"/>
  <c r="H36" i="9"/>
  <c r="G36" i="9"/>
  <c r="E36" i="9" s="1"/>
  <c r="B36" i="9" s="1"/>
  <c r="F36" i="9"/>
  <c r="H35" i="9"/>
  <c r="G35" i="9"/>
  <c r="E35" i="9" s="1"/>
  <c r="B35" i="9" s="1"/>
  <c r="F35" i="9"/>
  <c r="H34" i="9"/>
  <c r="G34" i="9"/>
  <c r="E34" i="9" s="1"/>
  <c r="B34" i="9" s="1"/>
  <c r="F34" i="9"/>
  <c r="H33" i="9"/>
  <c r="E33" i="9" s="1"/>
  <c r="G33" i="9"/>
  <c r="F33" i="9"/>
  <c r="B33" i="9"/>
  <c r="H32" i="9"/>
  <c r="G32" i="9"/>
  <c r="F32" i="9"/>
  <c r="E32" i="9"/>
  <c r="B32" i="9" s="1"/>
  <c r="H31" i="9"/>
  <c r="G31" i="9"/>
  <c r="F31" i="9"/>
  <c r="H30" i="9"/>
  <c r="G30" i="9"/>
  <c r="F30" i="9"/>
  <c r="E30" i="9"/>
  <c r="B30" i="9" s="1"/>
  <c r="H29" i="9"/>
  <c r="G29" i="9"/>
  <c r="F29" i="9"/>
  <c r="E29" i="9"/>
  <c r="H28" i="9"/>
  <c r="G28" i="9"/>
  <c r="E28" i="9" s="1"/>
  <c r="F28" i="9"/>
  <c r="H27" i="9"/>
  <c r="G27" i="9"/>
  <c r="E27" i="9" s="1"/>
  <c r="F27" i="9"/>
  <c r="H26" i="9"/>
  <c r="G26" i="9"/>
  <c r="E26" i="9" s="1"/>
  <c r="B26" i="9" s="1"/>
  <c r="F26" i="9"/>
  <c r="H25" i="9"/>
  <c r="E25" i="9" s="1"/>
  <c r="B25" i="9" s="1"/>
  <c r="G25" i="9"/>
  <c r="F25" i="9"/>
  <c r="F24" i="9"/>
  <c r="I10" i="9"/>
  <c r="F4" i="9"/>
  <c r="O3" i="9"/>
  <c r="G296" i="9" s="1"/>
  <c r="E296" i="9" s="1"/>
  <c r="B296" i="9" s="1"/>
  <c r="I3" i="9"/>
  <c r="G207" i="9" s="1"/>
  <c r="E207" i="9" s="1"/>
  <c r="H3" i="9"/>
  <c r="G3" i="9"/>
  <c r="D104" i="8"/>
  <c r="D97" i="8"/>
  <c r="D92" i="8"/>
  <c r="D87" i="8"/>
  <c r="D82" i="8"/>
  <c r="D77" i="8"/>
  <c r="D72" i="8"/>
  <c r="D67" i="8"/>
  <c r="D62" i="8"/>
  <c r="D57" i="8"/>
  <c r="D52" i="8"/>
  <c r="D46" i="8"/>
  <c r="D37" i="8"/>
  <c r="D27" i="8"/>
  <c r="D25" i="8"/>
  <c r="C1602" i="1" s="1"/>
  <c r="G1602" i="1" s="1"/>
  <c r="D18" i="8"/>
  <c r="D8" i="8"/>
  <c r="D6" i="8" s="1"/>
  <c r="E44" i="7"/>
  <c r="D44" i="7"/>
  <c r="E39" i="7"/>
  <c r="D39" i="7"/>
  <c r="D38" i="7" s="1"/>
  <c r="E38" i="7"/>
  <c r="E30" i="7"/>
  <c r="D1563" i="1" s="1"/>
  <c r="D30" i="7"/>
  <c r="E23" i="7"/>
  <c r="D23" i="7"/>
  <c r="E22" i="7"/>
  <c r="D1555" i="1" s="1"/>
  <c r="D22" i="7"/>
  <c r="E14" i="7"/>
  <c r="D14" i="7"/>
  <c r="E7" i="7"/>
  <c r="D7" i="7"/>
  <c r="D6" i="7" s="1"/>
  <c r="D5" i="7"/>
  <c r="F140" i="6"/>
  <c r="F139" i="6"/>
  <c r="F138" i="6"/>
  <c r="F137" i="6"/>
  <c r="F136" i="6"/>
  <c r="F135" i="6"/>
  <c r="F134" i="6"/>
  <c r="F133" i="6"/>
  <c r="F132" i="6"/>
  <c r="F131" i="6"/>
  <c r="E130" i="6"/>
  <c r="E129" i="6" s="1"/>
  <c r="D130" i="6"/>
  <c r="F130" i="6" s="1"/>
  <c r="F129" i="6"/>
  <c r="D129" i="6"/>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E255" i="5" s="1"/>
  <c r="E251" i="5" s="1"/>
  <c r="D260" i="5"/>
  <c r="F260"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G316" i="9" s="1"/>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F12" i="5" s="1"/>
  <c r="E12"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F609" i="4" s="1"/>
  <c r="D609" i="4"/>
  <c r="F608" i="4"/>
  <c r="F607" i="4"/>
  <c r="E607" i="4"/>
  <c r="D607" i="4"/>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D589" i="4"/>
  <c r="F589" i="4" s="1"/>
  <c r="F588" i="4"/>
  <c r="F587" i="4"/>
  <c r="F586" i="4"/>
  <c r="F585" i="4"/>
  <c r="E585" i="4"/>
  <c r="D585" i="4"/>
  <c r="E584" i="4"/>
  <c r="D584" i="4"/>
  <c r="F583" i="4"/>
  <c r="F582" i="4"/>
  <c r="F581" i="4"/>
  <c r="E581" i="4"/>
  <c r="D581" i="4"/>
  <c r="F580" i="4"/>
  <c r="F579" i="4"/>
  <c r="F578" i="4"/>
  <c r="E578" i="4"/>
  <c r="D578" i="4"/>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0" i="4"/>
  <c r="F489" i="4"/>
  <c r="F488" i="4"/>
  <c r="E488" i="4"/>
  <c r="D488" i="4"/>
  <c r="F487" i="4"/>
  <c r="F486" i="4"/>
  <c r="E485" i="4"/>
  <c r="D485" i="4"/>
  <c r="F485" i="4" s="1"/>
  <c r="F484" i="4"/>
  <c r="F483" i="4"/>
  <c r="F482" i="4"/>
  <c r="F481" i="4"/>
  <c r="F480" i="4"/>
  <c r="E480" i="4"/>
  <c r="D480" i="4"/>
  <c r="D479" i="4" s="1"/>
  <c r="F479" i="4" s="1"/>
  <c r="E479" i="4"/>
  <c r="F478" i="4"/>
  <c r="F477" i="4"/>
  <c r="E476" i="4"/>
  <c r="D476" i="4"/>
  <c r="F476" i="4" s="1"/>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E428" i="4"/>
  <c r="D428" i="4"/>
  <c r="F428" i="4" s="1"/>
  <c r="F427" i="4"/>
  <c r="E427" i="4"/>
  <c r="D427" i="4"/>
  <c r="D648" i="4" s="1"/>
  <c r="F426" i="4"/>
  <c r="E426" i="4"/>
  <c r="E647" i="4" s="1"/>
  <c r="D426" i="4"/>
  <c r="D647" i="4" s="1"/>
  <c r="F647" i="4" s="1"/>
  <c r="F421" i="4"/>
  <c r="F420" i="4"/>
  <c r="F419" i="4"/>
  <c r="F416" i="4"/>
  <c r="F415" i="4"/>
  <c r="F414" i="4"/>
  <c r="F413" i="4"/>
  <c r="F412" i="4"/>
  <c r="E412" i="4"/>
  <c r="D412" i="4"/>
  <c r="F411" i="4"/>
  <c r="F410" i="4"/>
  <c r="E410" i="4"/>
  <c r="D410" i="4"/>
  <c r="F409" i="4"/>
  <c r="F408" i="4"/>
  <c r="E407" i="4"/>
  <c r="D407" i="4"/>
  <c r="D406" i="4" s="1"/>
  <c r="F406" i="4"/>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F374" i="4" s="1"/>
  <c r="D374" i="4"/>
  <c r="F372" i="4"/>
  <c r="F371" i="4"/>
  <c r="F370" i="4"/>
  <c r="F369" i="4"/>
  <c r="F368" i="4"/>
  <c r="F367" i="4"/>
  <c r="F366" i="4"/>
  <c r="E366" i="4"/>
  <c r="D366" i="4"/>
  <c r="F365" i="4"/>
  <c r="F364" i="4"/>
  <c r="F363" i="4"/>
  <c r="E362" i="4"/>
  <c r="E361" i="4" s="1"/>
  <c r="D362" i="4"/>
  <c r="F362" i="4" s="1"/>
  <c r="D361" i="4"/>
  <c r="F361" i="4" s="1"/>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E308"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2" i="1" s="1"/>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D221" i="4" s="1"/>
  <c r="F221" i="4"/>
  <c r="E221" i="4"/>
  <c r="F220" i="4"/>
  <c r="F219" i="4"/>
  <c r="F218" i="4"/>
  <c r="F217" i="4"/>
  <c r="E216" i="4"/>
  <c r="E202" i="4" s="1"/>
  <c r="D198" i="1" s="1"/>
  <c r="D216" i="4"/>
  <c r="F216" i="4" s="1"/>
  <c r="F215" i="4"/>
  <c r="F214" i="4"/>
  <c r="F213" i="4"/>
  <c r="F212" i="4"/>
  <c r="F211" i="4"/>
  <c r="F210" i="4"/>
  <c r="F209" i="4"/>
  <c r="F208" i="4"/>
  <c r="E208" i="4"/>
  <c r="D208" i="4"/>
  <c r="F207" i="4"/>
  <c r="F206" i="4"/>
  <c r="F205" i="4"/>
  <c r="F204" i="4"/>
  <c r="F203" i="4"/>
  <c r="E203" i="4"/>
  <c r="D203"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66" i="1" s="1"/>
  <c r="D170" i="4"/>
  <c r="F169" i="4"/>
  <c r="F168" i="4"/>
  <c r="F167" i="4"/>
  <c r="F166" i="4"/>
  <c r="E165" i="4"/>
  <c r="D165" i="4"/>
  <c r="F163" i="4"/>
  <c r="F162" i="4"/>
  <c r="F161" i="4"/>
  <c r="E160" i="4"/>
  <c r="D160" i="4"/>
  <c r="F160" i="4" s="1"/>
  <c r="F159" i="4"/>
  <c r="F158" i="4"/>
  <c r="F157" i="4"/>
  <c r="F156" i="4"/>
  <c r="F155" i="4"/>
  <c r="E154" i="4"/>
  <c r="D154" i="4"/>
  <c r="F154" i="4" s="1"/>
  <c r="D153" i="4"/>
  <c r="C149" i="1" s="1"/>
  <c r="F151" i="4"/>
  <c r="F150" i="4"/>
  <c r="F149" i="4"/>
  <c r="F148" i="4"/>
  <c r="F147" i="4"/>
  <c r="F146" i="4"/>
  <c r="F145" i="4"/>
  <c r="F144" i="4"/>
  <c r="F143" i="4"/>
  <c r="F142" i="4"/>
  <c r="E141" i="4"/>
  <c r="E140" i="4" s="1"/>
  <c r="D141" i="4"/>
  <c r="F139" i="4"/>
  <c r="F138" i="4"/>
  <c r="F137" i="4"/>
  <c r="F136" i="4"/>
  <c r="F135" i="4"/>
  <c r="E135" i="4"/>
  <c r="D135" i="4"/>
  <c r="E134" i="4"/>
  <c r="D130" i="1" s="1"/>
  <c r="D134" i="4"/>
  <c r="F134" i="4" s="1"/>
  <c r="F133" i="4"/>
  <c r="F132" i="4"/>
  <c r="F131" i="4"/>
  <c r="F130" i="4"/>
  <c r="E129" i="4"/>
  <c r="D129" i="4"/>
  <c r="F129" i="4" s="1"/>
  <c r="F128" i="4"/>
  <c r="F127" i="4"/>
  <c r="E126" i="4"/>
  <c r="E125" i="4" s="1"/>
  <c r="D126" i="4"/>
  <c r="F126" i="4" s="1"/>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F81" i="4"/>
  <c r="F80" i="4"/>
  <c r="F79" i="4"/>
  <c r="F78" i="4"/>
  <c r="F77" i="4"/>
  <c r="E77" i="4"/>
  <c r="D77" i="4"/>
  <c r="F76" i="4"/>
  <c r="F75" i="4"/>
  <c r="F74" i="4"/>
  <c r="E74" i="4"/>
  <c r="D74" i="4"/>
  <c r="F73" i="4"/>
  <c r="F72" i="4"/>
  <c r="E71" i="4"/>
  <c r="D71" i="4"/>
  <c r="F71" i="4" s="1"/>
  <c r="F70" i="4"/>
  <c r="F69" i="4"/>
  <c r="E68" i="4"/>
  <c r="D64" i="1"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45" i="1" s="1"/>
  <c r="D50" i="4"/>
  <c r="F50" i="4" s="1"/>
  <c r="F48" i="4"/>
  <c r="F47" i="4"/>
  <c r="F46" i="4"/>
  <c r="F45" i="4"/>
  <c r="F44" i="4"/>
  <c r="E44" i="4"/>
  <c r="D44" i="4"/>
  <c r="D43" i="4" s="1"/>
  <c r="F43"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G27" i="3"/>
  <c r="B27" i="3"/>
  <c r="I26" i="3"/>
  <c r="G26" i="3"/>
  <c r="B26" i="3"/>
  <c r="I24" i="3"/>
  <c r="G24" i="3"/>
  <c r="B24" i="3"/>
  <c r="G23" i="3"/>
  <c r="B23" i="3"/>
  <c r="G22" i="3"/>
  <c r="B22" i="3"/>
  <c r="I21" i="3"/>
  <c r="G21" i="3"/>
  <c r="B21" i="3"/>
  <c r="G19" i="3"/>
  <c r="B19" i="3"/>
  <c r="G18" i="3"/>
  <c r="B18" i="3"/>
  <c r="G17" i="3"/>
  <c r="B17" i="3"/>
  <c r="G16" i="3"/>
  <c r="B16" i="3"/>
  <c r="H10" i="3" a="1"/>
  <c r="H10" i="3" s="1"/>
  <c r="L3" i="9" s="1"/>
  <c r="H1686" i="1"/>
  <c r="G1686" i="1"/>
  <c r="C1686" i="1"/>
  <c r="G1685" i="1"/>
  <c r="C1685" i="1"/>
  <c r="H1685" i="1" s="1"/>
  <c r="C1684" i="1"/>
  <c r="H1683" i="1"/>
  <c r="C1683" i="1"/>
  <c r="G1683" i="1" s="1"/>
  <c r="H1682" i="1"/>
  <c r="G1682" i="1"/>
  <c r="C1682" i="1"/>
  <c r="G1681" i="1"/>
  <c r="C1681" i="1"/>
  <c r="H1681" i="1" s="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H1635" i="1"/>
  <c r="C1635" i="1"/>
  <c r="G1635" i="1" s="1"/>
  <c r="H1634" i="1"/>
  <c r="G1634" i="1"/>
  <c r="C1634" i="1"/>
  <c r="G1633" i="1"/>
  <c r="C1633" i="1"/>
  <c r="H1633" i="1" s="1"/>
  <c r="C1632" i="1"/>
  <c r="H1631" i="1"/>
  <c r="C1631" i="1"/>
  <c r="G1631" i="1" s="1"/>
  <c r="H1630" i="1"/>
  <c r="G1630" i="1"/>
  <c r="C1630" i="1"/>
  <c r="G1629" i="1"/>
  <c r="C1629" i="1"/>
  <c r="H1629" i="1" s="1"/>
  <c r="H1627" i="1"/>
  <c r="C1627" i="1"/>
  <c r="G1627" i="1" s="1"/>
  <c r="H1626" i="1"/>
  <c r="G1626" i="1"/>
  <c r="C1626" i="1"/>
  <c r="G1625" i="1"/>
  <c r="C1625" i="1"/>
  <c r="H1625" i="1" s="1"/>
  <c r="C1624" i="1"/>
  <c r="H1623" i="1"/>
  <c r="C1623" i="1"/>
  <c r="G1623" i="1" s="1"/>
  <c r="C1620" i="1"/>
  <c r="H1619" i="1"/>
  <c r="C1619" i="1"/>
  <c r="G1619" i="1" s="1"/>
  <c r="H1618" i="1"/>
  <c r="G1618" i="1"/>
  <c r="C1618" i="1"/>
  <c r="G1617" i="1"/>
  <c r="C1617" i="1"/>
  <c r="H1617" i="1" s="1"/>
  <c r="C1616" i="1"/>
  <c r="H1615" i="1"/>
  <c r="C1615" i="1"/>
  <c r="G1615" i="1" s="1"/>
  <c r="H1614" i="1"/>
  <c r="G1614" i="1"/>
  <c r="C1614" i="1"/>
  <c r="G1613" i="1"/>
  <c r="C1613" i="1"/>
  <c r="H1613" i="1" s="1"/>
  <c r="C1612" i="1"/>
  <c r="H1611" i="1"/>
  <c r="C1611" i="1"/>
  <c r="G1611" i="1" s="1"/>
  <c r="H1610" i="1"/>
  <c r="G1610" i="1"/>
  <c r="C1610" i="1"/>
  <c r="G1609" i="1"/>
  <c r="C1609" i="1"/>
  <c r="H1609" i="1" s="1"/>
  <c r="C1608" i="1"/>
  <c r="H1607" i="1"/>
  <c r="C1607" i="1"/>
  <c r="G1607" i="1" s="1"/>
  <c r="H1606" i="1"/>
  <c r="G1606" i="1"/>
  <c r="C1606" i="1"/>
  <c r="G1605" i="1"/>
  <c r="C1605" i="1"/>
  <c r="H1605" i="1" s="1"/>
  <c r="C1604" i="1"/>
  <c r="H1603" i="1"/>
  <c r="C1603" i="1"/>
  <c r="G1603" i="1" s="1"/>
  <c r="H1602" i="1"/>
  <c r="G1601" i="1"/>
  <c r="C1601" i="1"/>
  <c r="H1601" i="1" s="1"/>
  <c r="C1600" i="1"/>
  <c r="H1599" i="1"/>
  <c r="C1599" i="1"/>
  <c r="G1599" i="1" s="1"/>
  <c r="H1598" i="1"/>
  <c r="G1598" i="1"/>
  <c r="C1598" i="1"/>
  <c r="G1597" i="1"/>
  <c r="C1597" i="1"/>
  <c r="H1597" i="1" s="1"/>
  <c r="C1596" i="1"/>
  <c r="H1595" i="1"/>
  <c r="C1595" i="1"/>
  <c r="G1595" i="1" s="1"/>
  <c r="H1594" i="1"/>
  <c r="G1594" i="1"/>
  <c r="C1594" i="1"/>
  <c r="G1593" i="1"/>
  <c r="C1593" i="1"/>
  <c r="H1593" i="1" s="1"/>
  <c r="C1592" i="1"/>
  <c r="H1591" i="1"/>
  <c r="C1591" i="1"/>
  <c r="G1591" i="1" s="1"/>
  <c r="H1590" i="1"/>
  <c r="G1590" i="1"/>
  <c r="C1590" i="1"/>
  <c r="G1589" i="1"/>
  <c r="C1589" i="1"/>
  <c r="H1589" i="1" s="1"/>
  <c r="C1588" i="1"/>
  <c r="H1587" i="1"/>
  <c r="C1587" i="1"/>
  <c r="G1587" i="1" s="1"/>
  <c r="H1586" i="1"/>
  <c r="G1586" i="1"/>
  <c r="C1586" i="1"/>
  <c r="G1585" i="1"/>
  <c r="C1585" i="1"/>
  <c r="H1585" i="1" s="1"/>
  <c r="C1584" i="1"/>
  <c r="H1583" i="1"/>
  <c r="C1583" i="1"/>
  <c r="G1583" i="1" s="1"/>
  <c r="H1582" i="1"/>
  <c r="G1582" i="1"/>
  <c r="C1582" i="1"/>
  <c r="D1581" i="1"/>
  <c r="C1581" i="1"/>
  <c r="G1580" i="1"/>
  <c r="D1580" i="1"/>
  <c r="J1580" i="1" s="1"/>
  <c r="C1580" i="1"/>
  <c r="D1579" i="1"/>
  <c r="C1579" i="1"/>
  <c r="G1578" i="1"/>
  <c r="D1578" i="1"/>
  <c r="J1578" i="1" s="1"/>
  <c r="C1578" i="1"/>
  <c r="G1577" i="1"/>
  <c r="D1577" i="1"/>
  <c r="H1577" i="1" s="1"/>
  <c r="C1577" i="1"/>
  <c r="D1576" i="1"/>
  <c r="C1576" i="1"/>
  <c r="G1575" i="1"/>
  <c r="D1575" i="1"/>
  <c r="J1575" i="1" s="1"/>
  <c r="C1575" i="1"/>
  <c r="D1574" i="1"/>
  <c r="C1574" i="1"/>
  <c r="G1573" i="1"/>
  <c r="D1573" i="1"/>
  <c r="J1573" i="1" s="1"/>
  <c r="C1573" i="1"/>
  <c r="G1572" i="1"/>
  <c r="D1572" i="1"/>
  <c r="H1572" i="1" s="1"/>
  <c r="C1572" i="1"/>
  <c r="G1571" i="1"/>
  <c r="D1571" i="1"/>
  <c r="H1571" i="1" s="1"/>
  <c r="C1571" i="1"/>
  <c r="D1570" i="1"/>
  <c r="C1570" i="1"/>
  <c r="G1569" i="1"/>
  <c r="D1569" i="1"/>
  <c r="J1569" i="1" s="1"/>
  <c r="C1569" i="1"/>
  <c r="D1568" i="1"/>
  <c r="C1568" i="1"/>
  <c r="G1567" i="1"/>
  <c r="D1567" i="1"/>
  <c r="J1567" i="1" s="1"/>
  <c r="C1567" i="1"/>
  <c r="D1566" i="1"/>
  <c r="C1566" i="1"/>
  <c r="G1565" i="1"/>
  <c r="D1565" i="1"/>
  <c r="J1565" i="1" s="1"/>
  <c r="C1565" i="1"/>
  <c r="D1564" i="1"/>
  <c r="C1564" i="1"/>
  <c r="C1563" i="1"/>
  <c r="G1562" i="1"/>
  <c r="D1562" i="1"/>
  <c r="J1562" i="1" s="1"/>
  <c r="C1562" i="1"/>
  <c r="D1561" i="1"/>
  <c r="C1561" i="1"/>
  <c r="G1560" i="1"/>
  <c r="D1560" i="1"/>
  <c r="J1560" i="1" s="1"/>
  <c r="C1560" i="1"/>
  <c r="D1559" i="1"/>
  <c r="C1559" i="1"/>
  <c r="G1558" i="1"/>
  <c r="D1558" i="1"/>
  <c r="J1558" i="1" s="1"/>
  <c r="C1558" i="1"/>
  <c r="D1557" i="1"/>
  <c r="C1557" i="1"/>
  <c r="D1556" i="1"/>
  <c r="C1556" i="1"/>
  <c r="C1555" i="1"/>
  <c r="G1554" i="1"/>
  <c r="D1554" i="1"/>
  <c r="J1554" i="1" s="1"/>
  <c r="C1554" i="1"/>
  <c r="D1553" i="1"/>
  <c r="C1553" i="1"/>
  <c r="G1552" i="1"/>
  <c r="D1552" i="1"/>
  <c r="J1552" i="1" s="1"/>
  <c r="C1552" i="1"/>
  <c r="D1551" i="1"/>
  <c r="C1551" i="1"/>
  <c r="G1550" i="1"/>
  <c r="D1550" i="1"/>
  <c r="J1550" i="1" s="1"/>
  <c r="C1550" i="1"/>
  <c r="D1549" i="1"/>
  <c r="C1549" i="1"/>
  <c r="G1548" i="1"/>
  <c r="D1548" i="1"/>
  <c r="J1548" i="1" s="1"/>
  <c r="C1548" i="1"/>
  <c r="H1547" i="1"/>
  <c r="G1547" i="1"/>
  <c r="D1547" i="1"/>
  <c r="C1547" i="1"/>
  <c r="J1547" i="1" s="1"/>
  <c r="D1546" i="1"/>
  <c r="J1546" i="1" s="1"/>
  <c r="C1546" i="1"/>
  <c r="H1546" i="1" s="1"/>
  <c r="H1545" i="1"/>
  <c r="G1545" i="1"/>
  <c r="D1545" i="1"/>
  <c r="C1545" i="1"/>
  <c r="J1545" i="1" s="1"/>
  <c r="J1544" i="1"/>
  <c r="D1544" i="1"/>
  <c r="C1544" i="1"/>
  <c r="H1544" i="1" s="1"/>
  <c r="H1543" i="1"/>
  <c r="G1543" i="1"/>
  <c r="I1543" i="1" s="1"/>
  <c r="D1543" i="1"/>
  <c r="C1543" i="1"/>
  <c r="J1543" i="1" s="1"/>
  <c r="D1542" i="1"/>
  <c r="J1542" i="1" s="1"/>
  <c r="C1542" i="1"/>
  <c r="H1541" i="1"/>
  <c r="G1541" i="1"/>
  <c r="I1541" i="1" s="1"/>
  <c r="D1541" i="1"/>
  <c r="C1541" i="1"/>
  <c r="J1541" i="1" s="1"/>
  <c r="C1540"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D1014" i="1"/>
  <c r="G1014" i="1" s="1"/>
  <c r="C1014" i="1"/>
  <c r="H1013" i="1"/>
  <c r="D1013" i="1"/>
  <c r="G1013" i="1" s="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H641" i="1"/>
  <c r="G641" i="1"/>
  <c r="D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D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D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D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D305" i="1"/>
  <c r="D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D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D136" i="1"/>
  <c r="H135" i="1"/>
  <c r="G135" i="1"/>
  <c r="D135" i="1"/>
  <c r="C135" i="1"/>
  <c r="H134" i="1"/>
  <c r="G134" i="1"/>
  <c r="D134" i="1"/>
  <c r="C134" i="1"/>
  <c r="H133" i="1"/>
  <c r="G133" i="1"/>
  <c r="D133" i="1"/>
  <c r="C133" i="1"/>
  <c r="H132" i="1"/>
  <c r="G132" i="1"/>
  <c r="D132" i="1"/>
  <c r="C132" i="1"/>
  <c r="H131" i="1"/>
  <c r="G131" i="1"/>
  <c r="D131"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D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64" i="1" l="1"/>
  <c r="G64" i="1"/>
  <c r="G130" i="1"/>
  <c r="H130" i="1"/>
  <c r="H166" i="1"/>
  <c r="G166" i="1"/>
  <c r="H242" i="1"/>
  <c r="G242" i="1"/>
  <c r="G198" i="1"/>
  <c r="H198" i="1"/>
  <c r="H439" i="1"/>
  <c r="G439" i="1"/>
  <c r="I1569" i="1"/>
  <c r="H1604" i="1"/>
  <c r="G1604" i="1"/>
  <c r="H1608" i="1"/>
  <c r="G1608" i="1"/>
  <c r="H1612" i="1"/>
  <c r="G1612" i="1"/>
  <c r="H1616" i="1"/>
  <c r="G1616" i="1"/>
  <c r="H1620" i="1"/>
  <c r="G1620" i="1"/>
  <c r="F7" i="4"/>
  <c r="F141" i="4"/>
  <c r="D140" i="4"/>
  <c r="F310" i="4"/>
  <c r="D309" i="4"/>
  <c r="H1551" i="1"/>
  <c r="G1551" i="1"/>
  <c r="J1551" i="1"/>
  <c r="H1555" i="1"/>
  <c r="G1555" i="1"/>
  <c r="I1562" i="1"/>
  <c r="H1566" i="1"/>
  <c r="G1566" i="1"/>
  <c r="I1566" i="1" s="1"/>
  <c r="J1566" i="1"/>
  <c r="H1570" i="1"/>
  <c r="G1570" i="1"/>
  <c r="J1570" i="1"/>
  <c r="H1574" i="1"/>
  <c r="G1574" i="1"/>
  <c r="I1574" i="1" s="1"/>
  <c r="J1574" i="1"/>
  <c r="H1624" i="1"/>
  <c r="G1624"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F165" i="4"/>
  <c r="D164" i="4"/>
  <c r="F231" i="4"/>
  <c r="D230" i="4"/>
  <c r="H156" i="9"/>
  <c r="E597" i="4"/>
  <c r="F120" i="5"/>
  <c r="D119" i="5"/>
  <c r="C1125" i="1"/>
  <c r="F127" i="5"/>
  <c r="C1132" i="1"/>
  <c r="E69" i="5"/>
  <c r="D1170" i="1"/>
  <c r="C121" i="1"/>
  <c r="C269" i="1"/>
  <c r="C285" i="1"/>
  <c r="C305" i="1"/>
  <c r="C331" i="1"/>
  <c r="C423" i="1"/>
  <c r="C460" i="1"/>
  <c r="C556" i="1"/>
  <c r="C610" i="1"/>
  <c r="C623" i="1"/>
  <c r="H1556" i="1"/>
  <c r="G1556" i="1"/>
  <c r="H1559" i="1"/>
  <c r="G1559" i="1"/>
  <c r="J1559" i="1"/>
  <c r="H1563" i="1"/>
  <c r="G1563" i="1"/>
  <c r="I1575" i="1"/>
  <c r="H1581" i="1"/>
  <c r="G1581" i="1"/>
  <c r="I1581" i="1" s="1"/>
  <c r="J1581" i="1"/>
  <c r="H1584" i="1"/>
  <c r="G1584" i="1"/>
  <c r="H1588" i="1"/>
  <c r="G1588" i="1"/>
  <c r="H1592" i="1"/>
  <c r="G1592" i="1"/>
  <c r="H1596" i="1"/>
  <c r="G1596" i="1"/>
  <c r="H1600" i="1"/>
  <c r="G1600" i="1"/>
  <c r="E7" i="4"/>
  <c r="D49" i="4"/>
  <c r="F107" i="4"/>
  <c r="D106" i="4"/>
  <c r="E153" i="4"/>
  <c r="E164" i="4"/>
  <c r="D160" i="1" s="1"/>
  <c r="F202" i="4"/>
  <c r="E230" i="4"/>
  <c r="D226" i="1" s="1"/>
  <c r="F393" i="4"/>
  <c r="D373" i="4"/>
  <c r="D360" i="4" s="1"/>
  <c r="H1557" i="1"/>
  <c r="G1557" i="1"/>
  <c r="J1557" i="1"/>
  <c r="H1561" i="1"/>
  <c r="G1561" i="1"/>
  <c r="I1561" i="1" s="1"/>
  <c r="J1561" i="1"/>
  <c r="I1565" i="1"/>
  <c r="H1579" i="1"/>
  <c r="G1579" i="1"/>
  <c r="I1579" i="1" s="1"/>
  <c r="J1579" i="1"/>
  <c r="H24" i="9"/>
  <c r="G24" i="9"/>
  <c r="F153" i="4"/>
  <c r="D152" i="4"/>
  <c r="C3" i="1"/>
  <c r="C35" i="1"/>
  <c r="C137" i="1"/>
  <c r="D46" i="1"/>
  <c r="H1542" i="1"/>
  <c r="I1545" i="1"/>
  <c r="H1549" i="1"/>
  <c r="G1549" i="1"/>
  <c r="J1549" i="1"/>
  <c r="H1553" i="1"/>
  <c r="G1553" i="1"/>
  <c r="J1553" i="1"/>
  <c r="I1560" i="1"/>
  <c r="H1564" i="1"/>
  <c r="G1564" i="1"/>
  <c r="J1564" i="1"/>
  <c r="H1568" i="1"/>
  <c r="G1568" i="1"/>
  <c r="J1568" i="1"/>
  <c r="H1576" i="1"/>
  <c r="G1576" i="1"/>
  <c r="I1576" i="1" s="1"/>
  <c r="J1576" i="1"/>
  <c r="F68" i="4"/>
  <c r="F83" i="4"/>
  <c r="D82" i="4"/>
  <c r="E106" i="4"/>
  <c r="D102" i="1" s="1"/>
  <c r="F170" i="4"/>
  <c r="F246" i="4"/>
  <c r="D491" i="4"/>
  <c r="F492" i="4"/>
  <c r="F523" i="4"/>
  <c r="D522" i="4"/>
  <c r="F572" i="4"/>
  <c r="D571" i="4"/>
  <c r="E6" i="7"/>
  <c r="D1540" i="1"/>
  <c r="G1542" i="1"/>
  <c r="G1544" i="1"/>
  <c r="I1544" i="1" s="1"/>
  <c r="G1546" i="1"/>
  <c r="I1546" i="1" s="1"/>
  <c r="H1548" i="1"/>
  <c r="I1548" i="1" s="1"/>
  <c r="H1550" i="1"/>
  <c r="I1550" i="1" s="1"/>
  <c r="H1552" i="1"/>
  <c r="I1552" i="1" s="1"/>
  <c r="H1554" i="1"/>
  <c r="I1554" i="1" s="1"/>
  <c r="H1558" i="1"/>
  <c r="I1558" i="1" s="1"/>
  <c r="H1560" i="1"/>
  <c r="H1562" i="1"/>
  <c r="H1565" i="1"/>
  <c r="H1567" i="1"/>
  <c r="I1567" i="1" s="1"/>
  <c r="H1569" i="1"/>
  <c r="H1573" i="1"/>
  <c r="I1573" i="1" s="1"/>
  <c r="H1575" i="1"/>
  <c r="H1578" i="1"/>
  <c r="I1578" i="1" s="1"/>
  <c r="H1580" i="1"/>
  <c r="I1580" i="1" s="1"/>
  <c r="E431" i="4"/>
  <c r="B207" i="9"/>
  <c r="D354" i="4"/>
  <c r="E373" i="4"/>
  <c r="D368" i="1" s="1"/>
  <c r="E648" i="4"/>
  <c r="D642" i="1" s="1"/>
  <c r="D431" i="4"/>
  <c r="F432" i="4"/>
  <c r="F542" i="4"/>
  <c r="D536" i="4"/>
  <c r="E629" i="4"/>
  <c r="D623" i="1" s="1"/>
  <c r="D296" i="5"/>
  <c r="F297" i="5"/>
  <c r="D321" i="4"/>
  <c r="F407" i="4"/>
  <c r="F584" i="4"/>
  <c r="F8" i="5"/>
  <c r="D7" i="5"/>
  <c r="F204" i="5"/>
  <c r="D203" i="5"/>
  <c r="D45" i="8"/>
  <c r="E522" i="4"/>
  <c r="D516" i="1" s="1"/>
  <c r="F13" i="5"/>
  <c r="D274" i="5"/>
  <c r="F277" i="5"/>
  <c r="F10" i="6"/>
  <c r="D5" i="6"/>
  <c r="D114" i="6"/>
  <c r="F115" i="6"/>
  <c r="B28" i="9"/>
  <c r="B44" i="9"/>
  <c r="B60" i="9"/>
  <c r="B76" i="9"/>
  <c r="B92" i="9"/>
  <c r="B108" i="9"/>
  <c r="B124" i="9"/>
  <c r="B140" i="9"/>
  <c r="E156" i="9"/>
  <c r="B156" i="9" s="1"/>
  <c r="G184" i="9"/>
  <c r="E184" i="9" s="1"/>
  <c r="B184" i="9" s="1"/>
  <c r="G186" i="9"/>
  <c r="E186" i="9" s="1"/>
  <c r="B186" i="9" s="1"/>
  <c r="G191" i="9"/>
  <c r="E191" i="9" s="1"/>
  <c r="B191" i="9" s="1"/>
  <c r="G200" i="9"/>
  <c r="E200" i="9" s="1"/>
  <c r="B200" i="9" s="1"/>
  <c r="G202" i="9"/>
  <c r="E202" i="9" s="1"/>
  <c r="B202" i="9" s="1"/>
  <c r="D597" i="4"/>
  <c r="H336" i="9"/>
  <c r="E177" i="5"/>
  <c r="F237" i="5"/>
  <c r="D219" i="5"/>
  <c r="F36" i="6"/>
  <c r="D35" i="6"/>
  <c r="D44" i="8"/>
  <c r="G342" i="9"/>
  <c r="E342" i="9" s="1"/>
  <c r="D51" i="8"/>
  <c r="C1628" i="1" s="1"/>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G179" i="9"/>
  <c r="G178" i="9"/>
  <c r="E178" i="9" s="1"/>
  <c r="B178" i="9" s="1"/>
  <c r="G177" i="9"/>
  <c r="E177" i="9" s="1"/>
  <c r="B177" i="9" s="1"/>
  <c r="G176" i="9"/>
  <c r="E176" i="9" s="1"/>
  <c r="B176" i="9" s="1"/>
  <c r="G175" i="9"/>
  <c r="E175" i="9" s="1"/>
  <c r="B175" i="9" s="1"/>
  <c r="G174" i="9"/>
  <c r="E174" i="9" s="1"/>
  <c r="B174" i="9" s="1"/>
  <c r="H310" i="9"/>
  <c r="G206" i="9"/>
  <c r="E206" i="9" s="1"/>
  <c r="B206" i="9" s="1"/>
  <c r="G203" i="9"/>
  <c r="E203" i="9" s="1"/>
  <c r="B203" i="9" s="1"/>
  <c r="G198" i="9"/>
  <c r="E198" i="9" s="1"/>
  <c r="B198" i="9" s="1"/>
  <c r="G195" i="9"/>
  <c r="E195" i="9" s="1"/>
  <c r="B195" i="9" s="1"/>
  <c r="G190" i="9"/>
  <c r="E190" i="9" s="1"/>
  <c r="B190" i="9" s="1"/>
  <c r="G187" i="9"/>
  <c r="E187" i="9" s="1"/>
  <c r="B187" i="9" s="1"/>
  <c r="G182" i="9"/>
  <c r="E182" i="9" s="1"/>
  <c r="B182" i="9" s="1"/>
  <c r="H179" i="9"/>
  <c r="M228" i="9"/>
  <c r="G204" i="9"/>
  <c r="E204" i="9" s="1"/>
  <c r="B204" i="9" s="1"/>
  <c r="G196" i="9"/>
  <c r="E196" i="9" s="1"/>
  <c r="B196" i="9" s="1"/>
  <c r="G188" i="9"/>
  <c r="E188" i="9" s="1"/>
  <c r="B188" i="9" s="1"/>
  <c r="H180" i="9"/>
  <c r="B27" i="9"/>
  <c r="B43" i="9"/>
  <c r="B59" i="9"/>
  <c r="B75" i="9"/>
  <c r="B91" i="9"/>
  <c r="B107" i="9"/>
  <c r="B123" i="9"/>
  <c r="B139" i="9"/>
  <c r="B155" i="9"/>
  <c r="B160" i="9"/>
  <c r="F298" i="9"/>
  <c r="F71" i="5"/>
  <c r="D70" i="5"/>
  <c r="E35" i="6"/>
  <c r="E141" i="6" s="1"/>
  <c r="B29" i="9"/>
  <c r="B45" i="9"/>
  <c r="B61" i="9"/>
  <c r="B77" i="9"/>
  <c r="B93" i="9"/>
  <c r="B109" i="9"/>
  <c r="B125" i="9"/>
  <c r="B141" i="9"/>
  <c r="B148" i="9"/>
  <c r="E171" i="9"/>
  <c r="B171" i="9" s="1"/>
  <c r="G183" i="9"/>
  <c r="E183" i="9" s="1"/>
  <c r="B183" i="9" s="1"/>
  <c r="G192" i="9"/>
  <c r="E192" i="9" s="1"/>
  <c r="B192" i="9" s="1"/>
  <c r="G194" i="9"/>
  <c r="E194" i="9" s="1"/>
  <c r="B194" i="9" s="1"/>
  <c r="G199" i="9"/>
  <c r="E199" i="9" s="1"/>
  <c r="B199" i="9" s="1"/>
  <c r="B236" i="9"/>
  <c r="B253" i="9"/>
  <c r="F277" i="9"/>
  <c r="B277" i="9" s="1"/>
  <c r="D255" i="5"/>
  <c r="E159" i="9"/>
  <c r="B159" i="9" s="1"/>
  <c r="E167" i="9"/>
  <c r="B167" i="9" s="1"/>
  <c r="B235" i="9"/>
  <c r="B243" i="9"/>
  <c r="B251" i="9"/>
  <c r="B259" i="9"/>
  <c r="B332" i="9"/>
  <c r="B340" i="9"/>
  <c r="E314" i="9"/>
  <c r="B314" i="9" s="1"/>
  <c r="H316" i="9"/>
  <c r="E316" i="9" s="1"/>
  <c r="B316" i="9" s="1"/>
  <c r="H315" i="9"/>
  <c r="E315" i="9" s="1"/>
  <c r="B315" i="9" s="1"/>
  <c r="G336" i="9"/>
  <c r="E336" i="9" s="1"/>
  <c r="B336" i="9" s="1"/>
  <c r="F178" i="5"/>
  <c r="E31" i="9"/>
  <c r="B31" i="9" s="1"/>
  <c r="E39" i="9"/>
  <c r="B39" i="9" s="1"/>
  <c r="E47" i="9"/>
  <c r="B47" i="9" s="1"/>
  <c r="E55" i="9"/>
  <c r="B55" i="9" s="1"/>
  <c r="E63" i="9"/>
  <c r="B63" i="9" s="1"/>
  <c r="E71" i="9"/>
  <c r="B71" i="9" s="1"/>
  <c r="E79" i="9"/>
  <c r="B79" i="9" s="1"/>
  <c r="E87" i="9"/>
  <c r="B87" i="9" s="1"/>
  <c r="E95" i="9"/>
  <c r="B95" i="9" s="1"/>
  <c r="E103" i="9"/>
  <c r="B103" i="9" s="1"/>
  <c r="E111" i="9"/>
  <c r="B111" i="9" s="1"/>
  <c r="E119" i="9"/>
  <c r="B119" i="9" s="1"/>
  <c r="E127" i="9"/>
  <c r="B127" i="9" s="1"/>
  <c r="E135" i="9"/>
  <c r="B135" i="9" s="1"/>
  <c r="E143" i="9"/>
  <c r="B143" i="9" s="1"/>
  <c r="E151" i="9"/>
  <c r="B151" i="9" s="1"/>
  <c r="B231" i="9"/>
  <c r="B233" i="9"/>
  <c r="B239" i="9"/>
  <c r="B241" i="9"/>
  <c r="B247" i="9"/>
  <c r="B249" i="9"/>
  <c r="B255" i="9"/>
  <c r="B257" i="9"/>
  <c r="F289" i="9"/>
  <c r="B289" i="9" s="1"/>
  <c r="B307" i="9"/>
  <c r="F230" i="9"/>
  <c r="B230" i="9" s="1"/>
  <c r="F238" i="9"/>
  <c r="B238" i="9" s="1"/>
  <c r="F246" i="9"/>
  <c r="B246" i="9" s="1"/>
  <c r="F254" i="9"/>
  <c r="B254" i="9" s="1"/>
  <c r="F262" i="9"/>
  <c r="B262" i="9" s="1"/>
  <c r="F265" i="9"/>
  <c r="B265" i="9" s="1"/>
  <c r="F281" i="9"/>
  <c r="B281" i="9" s="1"/>
  <c r="B324" i="9"/>
  <c r="F229" i="9"/>
  <c r="B229" i="9" s="1"/>
  <c r="F237" i="9"/>
  <c r="B237" i="9" s="1"/>
  <c r="F245" i="9"/>
  <c r="B245" i="9" s="1"/>
  <c r="F253" i="9"/>
  <c r="F261" i="9"/>
  <c r="B261" i="9" s="1"/>
  <c r="E294" i="9"/>
  <c r="B294" i="9" s="1"/>
  <c r="B312" i="9"/>
  <c r="B320" i="9"/>
  <c r="B328" i="9"/>
  <c r="C355" i="1" l="1"/>
  <c r="D1537" i="1"/>
  <c r="I30" i="3"/>
  <c r="D69" i="5"/>
  <c r="F70" i="5"/>
  <c r="C1075" i="1"/>
  <c r="C1622" i="1"/>
  <c r="I39" i="3"/>
  <c r="D535" i="4"/>
  <c r="F536" i="4"/>
  <c r="C530" i="1"/>
  <c r="H610" i="1"/>
  <c r="G610" i="1"/>
  <c r="G121" i="1"/>
  <c r="H121" i="1"/>
  <c r="D591" i="1"/>
  <c r="E535" i="4"/>
  <c r="D251" i="5"/>
  <c r="F255" i="5"/>
  <c r="C1259" i="1"/>
  <c r="E179" i="9"/>
  <c r="B179" i="9" s="1"/>
  <c r="K1480" i="9"/>
  <c r="C1621" i="1"/>
  <c r="G343" i="9"/>
  <c r="E343" i="9" s="1"/>
  <c r="B343" i="9" s="1"/>
  <c r="I38" i="3"/>
  <c r="G338" i="9"/>
  <c r="E338" i="9" s="1"/>
  <c r="B338" i="9" s="1"/>
  <c r="F203" i="5"/>
  <c r="D177" i="5"/>
  <c r="C1207" i="1"/>
  <c r="E430" i="4"/>
  <c r="D425" i="1"/>
  <c r="E5" i="7"/>
  <c r="D1539" i="1"/>
  <c r="I1549" i="1"/>
  <c r="H46" i="1"/>
  <c r="G46" i="1"/>
  <c r="H17" i="3"/>
  <c r="D299" i="4"/>
  <c r="C148" i="1"/>
  <c r="I1557" i="1"/>
  <c r="F49" i="4"/>
  <c r="C45" i="1"/>
  <c r="I1559" i="1"/>
  <c r="G556" i="1"/>
  <c r="H556" i="1"/>
  <c r="H305" i="1"/>
  <c r="G305" i="1"/>
  <c r="H1170" i="1"/>
  <c r="G1170" i="1"/>
  <c r="H1125" i="1"/>
  <c r="G1125" i="1"/>
  <c r="F164" i="4"/>
  <c r="C160" i="1"/>
  <c r="I1551" i="1"/>
  <c r="F140" i="4"/>
  <c r="C136" i="1"/>
  <c r="B342" i="9"/>
  <c r="F597" i="4"/>
  <c r="C591" i="1"/>
  <c r="D141" i="6"/>
  <c r="F5" i="6"/>
  <c r="G347" i="9"/>
  <c r="E347" i="9" s="1"/>
  <c r="H26" i="3"/>
  <c r="C1401" i="1"/>
  <c r="G1540" i="1"/>
  <c r="H1540" i="1"/>
  <c r="F522" i="4"/>
  <c r="C516" i="1"/>
  <c r="H331" i="1"/>
  <c r="G331" i="1"/>
  <c r="E180" i="9"/>
  <c r="B180" i="9" s="1"/>
  <c r="E310" i="9"/>
  <c r="B310" i="9" s="1"/>
  <c r="F35" i="6"/>
  <c r="H27" i="3"/>
  <c r="C1431" i="1"/>
  <c r="E176" i="5"/>
  <c r="D1180" i="1" s="1"/>
  <c r="D1181" i="1"/>
  <c r="I23" i="3"/>
  <c r="H19" i="9"/>
  <c r="E19" i="9" s="1"/>
  <c r="B19" i="9" s="1"/>
  <c r="F296" i="5"/>
  <c r="C1300" i="1"/>
  <c r="F648" i="4"/>
  <c r="F571" i="4"/>
  <c r="C565" i="1"/>
  <c r="I1564" i="1"/>
  <c r="I1553" i="1"/>
  <c r="G137" i="1"/>
  <c r="H137" i="1"/>
  <c r="E360" i="4"/>
  <c r="F360" i="4" s="1"/>
  <c r="E152" i="4"/>
  <c r="F152" i="4" s="1"/>
  <c r="D149" i="1"/>
  <c r="E6" i="4"/>
  <c r="D3" i="1"/>
  <c r="G3" i="1" s="1"/>
  <c r="G460" i="1"/>
  <c r="H460" i="1"/>
  <c r="G285" i="1"/>
  <c r="H285" i="1"/>
  <c r="E6" i="5"/>
  <c r="D1074" i="1"/>
  <c r="I22" i="3"/>
  <c r="F119" i="5"/>
  <c r="C1124" i="1"/>
  <c r="F219" i="5"/>
  <c r="G339" i="9"/>
  <c r="E339" i="9" s="1"/>
  <c r="B339" i="9" s="1"/>
  <c r="C1223" i="1"/>
  <c r="F274" i="5"/>
  <c r="C1278" i="1"/>
  <c r="H642" i="1"/>
  <c r="G642" i="1"/>
  <c r="F373" i="4"/>
  <c r="C368" i="1"/>
  <c r="D1431" i="1"/>
  <c r="I27" i="3"/>
  <c r="F228" i="9"/>
  <c r="B228" i="9" s="1"/>
  <c r="H1628" i="1"/>
  <c r="G1628" i="1"/>
  <c r="H29" i="3"/>
  <c r="F114" i="6"/>
  <c r="C1510" i="1"/>
  <c r="D6" i="5"/>
  <c r="F7" i="5"/>
  <c r="H21" i="3"/>
  <c r="C1012" i="1"/>
  <c r="F321" i="4"/>
  <c r="C316" i="1"/>
  <c r="D430" i="4"/>
  <c r="F431" i="4"/>
  <c r="C425" i="1"/>
  <c r="F354" i="4"/>
  <c r="C349" i="1"/>
  <c r="I1542" i="1"/>
  <c r="F491" i="4"/>
  <c r="C485" i="1"/>
  <c r="F82" i="4"/>
  <c r="C78" i="1"/>
  <c r="I1568" i="1"/>
  <c r="H35" i="1"/>
  <c r="G35" i="1"/>
  <c r="E24" i="9"/>
  <c r="F106" i="4"/>
  <c r="C102" i="1"/>
  <c r="G623" i="1"/>
  <c r="H623" i="1"/>
  <c r="G423" i="1"/>
  <c r="H423" i="1"/>
  <c r="H269" i="1"/>
  <c r="G269" i="1"/>
  <c r="H1132" i="1"/>
  <c r="G1132" i="1"/>
  <c r="F230" i="4"/>
  <c r="C226" i="1"/>
  <c r="I1570" i="1"/>
  <c r="F309" i="4"/>
  <c r="D308" i="4"/>
  <c r="C304" i="1"/>
  <c r="D6" i="4"/>
  <c r="G102" i="1" l="1"/>
  <c r="H102" i="1"/>
  <c r="H485" i="1"/>
  <c r="G485" i="1"/>
  <c r="G1300" i="1"/>
  <c r="H1300" i="1"/>
  <c r="G45" i="1"/>
  <c r="H45" i="1"/>
  <c r="H1621" i="1"/>
  <c r="G1621" i="1"/>
  <c r="H11" i="3"/>
  <c r="F535" i="4"/>
  <c r="D640" i="4"/>
  <c r="C529" i="1"/>
  <c r="G355" i="1"/>
  <c r="E422" i="4"/>
  <c r="D2" i="1"/>
  <c r="I16" i="3"/>
  <c r="H565" i="1"/>
  <c r="G565" i="1"/>
  <c r="H516" i="1"/>
  <c r="G516" i="1"/>
  <c r="G1401" i="1"/>
  <c r="H1401" i="1"/>
  <c r="F141" i="6"/>
  <c r="H30" i="3"/>
  <c r="C1537" i="1"/>
  <c r="E341" i="9"/>
  <c r="G160" i="1"/>
  <c r="H160" i="1"/>
  <c r="E639" i="4"/>
  <c r="D633" i="1" s="1"/>
  <c r="D424" i="1"/>
  <c r="F251" i="5"/>
  <c r="H24" i="3"/>
  <c r="C1255" i="1"/>
  <c r="H3" i="1"/>
  <c r="F69" i="5"/>
  <c r="H22" i="3"/>
  <c r="C1074" i="1"/>
  <c r="D417" i="4"/>
  <c r="F308" i="4"/>
  <c r="C303" i="1"/>
  <c r="H316" i="1"/>
  <c r="G316" i="1"/>
  <c r="H1223" i="1"/>
  <c r="G1223" i="1"/>
  <c r="D355" i="1"/>
  <c r="H355" i="1" s="1"/>
  <c r="E418" i="4"/>
  <c r="D413" i="1" s="1"/>
  <c r="E417" i="4"/>
  <c r="D412" i="1" s="1"/>
  <c r="D301" i="4"/>
  <c r="D423" i="4"/>
  <c r="C295" i="1"/>
  <c r="D422" i="4"/>
  <c r="D300" i="4"/>
  <c r="F6" i="4"/>
  <c r="H16" i="3"/>
  <c r="C2" i="1"/>
  <c r="G425" i="1"/>
  <c r="H425" i="1"/>
  <c r="F6" i="5"/>
  <c r="C1011" i="1"/>
  <c r="G304" i="1"/>
  <c r="H304" i="1"/>
  <c r="H226" i="1"/>
  <c r="G226" i="1"/>
  <c r="B24" i="9"/>
  <c r="G78" i="1"/>
  <c r="H78" i="1"/>
  <c r="G1012" i="1"/>
  <c r="H1012" i="1"/>
  <c r="G1510" i="1"/>
  <c r="H1510" i="1"/>
  <c r="H368" i="1"/>
  <c r="G368" i="1"/>
  <c r="G1278" i="1"/>
  <c r="H1278" i="1"/>
  <c r="H149" i="1"/>
  <c r="G149" i="1"/>
  <c r="G1431" i="1"/>
  <c r="H1431" i="1"/>
  <c r="H591" i="1"/>
  <c r="G591" i="1"/>
  <c r="H136" i="1"/>
  <c r="G136" i="1"/>
  <c r="G1539" i="1"/>
  <c r="H1539" i="1"/>
  <c r="G1207" i="1"/>
  <c r="H1207" i="1"/>
  <c r="E640" i="4"/>
  <c r="D634" i="1" s="1"/>
  <c r="D529" i="1"/>
  <c r="H530" i="1"/>
  <c r="G530" i="1"/>
  <c r="G1622" i="1"/>
  <c r="H1622" i="1"/>
  <c r="D418" i="4"/>
  <c r="H349" i="1"/>
  <c r="G349" i="1"/>
  <c r="D639" i="4"/>
  <c r="F430" i="4"/>
  <c r="C424" i="1"/>
  <c r="G1124" i="1"/>
  <c r="H1124" i="1"/>
  <c r="H299" i="9"/>
  <c r="D1011" i="1"/>
  <c r="E299" i="4"/>
  <c r="F299" i="4" s="1"/>
  <c r="I17" i="3"/>
  <c r="D148" i="1"/>
  <c r="E346" i="9"/>
  <c r="B347" i="9"/>
  <c r="H148" i="1"/>
  <c r="G148" i="1"/>
  <c r="D1538" i="1"/>
  <c r="I32" i="3"/>
  <c r="G345" i="9"/>
  <c r="E345" i="9" s="1"/>
  <c r="D176" i="5"/>
  <c r="F177" i="5"/>
  <c r="H23" i="3"/>
  <c r="C1181" i="1"/>
  <c r="H1259" i="1"/>
  <c r="G1259" i="1"/>
  <c r="G1075" i="1"/>
  <c r="H1075" i="1"/>
  <c r="G424" i="1" l="1"/>
  <c r="H424" i="1"/>
  <c r="F176" i="5"/>
  <c r="C1180" i="1"/>
  <c r="H8" i="3" s="1"/>
  <c r="F418" i="4"/>
  <c r="C413" i="1"/>
  <c r="C296" i="1"/>
  <c r="D644" i="4"/>
  <c r="C418" i="1"/>
  <c r="D425" i="4"/>
  <c r="G20" i="9"/>
  <c r="F417" i="4"/>
  <c r="C412" i="1"/>
  <c r="E300" i="4"/>
  <c r="D296" i="1" s="1"/>
  <c r="N3" i="9"/>
  <c r="I11" i="3"/>
  <c r="H1011" i="1"/>
  <c r="G1011" i="1"/>
  <c r="B345" i="9"/>
  <c r="E344" i="9"/>
  <c r="I10" i="3" s="1"/>
  <c r="F639" i="4"/>
  <c r="C633" i="1"/>
  <c r="G299" i="9"/>
  <c r="E299" i="9" s="1"/>
  <c r="H2" i="1"/>
  <c r="G2" i="1"/>
  <c r="D643" i="4"/>
  <c r="D424" i="4"/>
  <c r="C417" i="1"/>
  <c r="F422" i="4"/>
  <c r="H1074" i="1"/>
  <c r="G1074" i="1"/>
  <c r="H1255" i="1"/>
  <c r="G1255" i="1"/>
  <c r="G1537" i="1"/>
  <c r="H1537" i="1"/>
  <c r="H9" i="3"/>
  <c r="G529" i="1"/>
  <c r="H529" i="1"/>
  <c r="G1538" i="1"/>
  <c r="H1538" i="1"/>
  <c r="G1181" i="1"/>
  <c r="H1181" i="1"/>
  <c r="E423" i="4"/>
  <c r="F423" i="4" s="1"/>
  <c r="E301" i="4"/>
  <c r="D297" i="1" s="1"/>
  <c r="D295" i="1"/>
  <c r="H295" i="1" s="1"/>
  <c r="G306" i="9"/>
  <c r="E306" i="9" s="1"/>
  <c r="B306" i="9" s="1"/>
  <c r="C297" i="1"/>
  <c r="F301" i="4"/>
  <c r="H303" i="1"/>
  <c r="G303" i="1"/>
  <c r="E643" i="4"/>
  <c r="E424" i="4"/>
  <c r="D419" i="1" s="1"/>
  <c r="D417" i="1"/>
  <c r="F640" i="4"/>
  <c r="C634" i="1"/>
  <c r="M3" i="9" l="1"/>
  <c r="G412" i="1"/>
  <c r="H412" i="1"/>
  <c r="F300" i="4"/>
  <c r="K3" i="9"/>
  <c r="I9" i="3"/>
  <c r="H296" i="1"/>
  <c r="G296" i="1"/>
  <c r="F424" i="4"/>
  <c r="C419" i="1"/>
  <c r="H634" i="1"/>
  <c r="G634" i="1"/>
  <c r="D637" i="1"/>
  <c r="H297" i="1"/>
  <c r="G297" i="1"/>
  <c r="G295" i="1"/>
  <c r="D645" i="4"/>
  <c r="F643" i="4"/>
  <c r="C637" i="1"/>
  <c r="B299" i="9"/>
  <c r="H413" i="1"/>
  <c r="G413" i="1"/>
  <c r="G417" i="1"/>
  <c r="H417" i="1"/>
  <c r="F425" i="4"/>
  <c r="C420" i="1"/>
  <c r="H1180" i="1"/>
  <c r="G1180" i="1"/>
  <c r="E644" i="4"/>
  <c r="E425" i="4"/>
  <c r="D420" i="1" s="1"/>
  <c r="D418" i="1"/>
  <c r="G418" i="1" s="1"/>
  <c r="H20" i="9"/>
  <c r="E20" i="9" s="1"/>
  <c r="B20" i="9" s="1"/>
  <c r="H633" i="1"/>
  <c r="G633" i="1"/>
  <c r="F644" i="4"/>
  <c r="D646" i="4"/>
  <c r="C638" i="1"/>
  <c r="F646" i="4" l="1"/>
  <c r="D650" i="4"/>
  <c r="C640" i="1"/>
  <c r="E646" i="4"/>
  <c r="D638" i="1"/>
  <c r="G638" i="1" s="1"/>
  <c r="G420" i="1"/>
  <c r="H420" i="1"/>
  <c r="H637" i="1"/>
  <c r="G637" i="1"/>
  <c r="F645" i="4"/>
  <c r="C639" i="1"/>
  <c r="D649" i="4"/>
  <c r="E645" i="4"/>
  <c r="G419" i="1"/>
  <c r="H419" i="1"/>
  <c r="H418" i="1"/>
  <c r="G334" i="9"/>
  <c r="E334" i="9" s="1"/>
  <c r="H334" i="9"/>
  <c r="F649" i="4" l="1"/>
  <c r="H18" i="3"/>
  <c r="C643" i="1"/>
  <c r="E649" i="4"/>
  <c r="D639" i="1"/>
  <c r="G297" i="9"/>
  <c r="E297" i="9" s="1"/>
  <c r="B297" i="9" s="1"/>
  <c r="H19" i="3"/>
  <c r="C644" i="1"/>
  <c r="H639" i="1"/>
  <c r="G639" i="1"/>
  <c r="E650" i="4"/>
  <c r="D640" i="1"/>
  <c r="H638" i="1"/>
  <c r="B334" i="9"/>
  <c r="E298" i="9"/>
  <c r="I8" i="3" s="1"/>
  <c r="G640" i="1"/>
  <c r="H640" i="1"/>
  <c r="D644" i="1" l="1"/>
  <c r="H644" i="1" s="1"/>
  <c r="I19" i="3"/>
  <c r="F650" i="4"/>
  <c r="D643" i="1"/>
  <c r="G643" i="1" s="1"/>
  <c r="I18" i="3"/>
  <c r="H643" i="1"/>
  <c r="H7" i="3"/>
  <c r="J3" i="9" l="1"/>
  <c r="G644" i="1"/>
  <c r="H295" i="9" l="1"/>
  <c r="G18" i="9"/>
  <c r="L293" i="9"/>
  <c r="F293" i="9" s="1"/>
  <c r="G295" i="9"/>
  <c r="E295" i="9" s="1"/>
  <c r="H21" i="9"/>
  <c r="J12" i="9"/>
  <c r="H18" i="9"/>
  <c r="L16" i="9"/>
  <c r="F16" i="9" s="1"/>
  <c r="I8" i="9"/>
  <c r="G21" i="9"/>
  <c r="E21" i="9" s="1"/>
  <c r="B21" i="9" s="1"/>
  <c r="L15" i="9"/>
  <c r="M15" i="9"/>
  <c r="I6" i="9"/>
  <c r="G15" i="9"/>
  <c r="K13" i="9"/>
  <c r="I7" i="9"/>
  <c r="I13" i="9"/>
  <c r="K7" i="9"/>
  <c r="J11" i="9"/>
  <c r="K11" i="9"/>
  <c r="M16" i="9"/>
  <c r="H22" i="9"/>
  <c r="J8" i="9"/>
  <c r="I11" i="9"/>
  <c r="E11" i="9" s="1"/>
  <c r="B11" i="9" s="1"/>
  <c r="J6" i="9"/>
  <c r="I12" i="9"/>
  <c r="K6" i="9"/>
  <c r="J13" i="9"/>
  <c r="I5" i="9"/>
  <c r="J17" i="9"/>
  <c r="H16" i="9"/>
  <c r="H17" i="9"/>
  <c r="G17" i="9"/>
  <c r="G16" i="9"/>
  <c r="E16" i="9" s="1"/>
  <c r="K10" i="9"/>
  <c r="J10" i="9"/>
  <c r="E10" i="9" s="1"/>
  <c r="B10" i="9" s="1"/>
  <c r="K5" i="9"/>
  <c r="J5" i="9"/>
  <c r="I17" i="9"/>
  <c r="J7" i="9"/>
  <c r="G22" i="9"/>
  <c r="E22" i="9" s="1"/>
  <c r="B22" i="9" s="1"/>
  <c r="H15" i="9"/>
  <c r="K12" i="9"/>
  <c r="K9" i="9"/>
  <c r="K8" i="9"/>
  <c r="I9" i="9"/>
  <c r="J9" i="9"/>
  <c r="E7" i="9" l="1"/>
  <c r="B7" i="9" s="1"/>
  <c r="B295" i="9"/>
  <c r="E23" i="9"/>
  <c r="I7" i="3" s="1"/>
  <c r="F15" i="9"/>
  <c r="F14" i="9" s="1"/>
  <c r="B293" i="9"/>
  <c r="F23" i="9"/>
  <c r="E9" i="9"/>
  <c r="B9" i="9" s="1"/>
  <c r="B16" i="9"/>
  <c r="E12" i="9"/>
  <c r="B12" i="9" s="1"/>
  <c r="E15" i="9"/>
  <c r="E18" i="9"/>
  <c r="B18" i="9" s="1"/>
  <c r="E17" i="9"/>
  <c r="B17" i="9" s="1"/>
  <c r="E5" i="9"/>
  <c r="E13" i="9"/>
  <c r="B13" i="9" s="1"/>
  <c r="E6" i="9"/>
  <c r="B6" i="9" s="1"/>
  <c r="E8" i="9"/>
  <c r="B8" i="9" s="1"/>
  <c r="F3" i="9" l="1"/>
  <c r="B15" i="9"/>
  <c r="E14" i="9"/>
  <c r="I12"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<sst xmlns="http://schemas.openxmlformats.org/spreadsheetml/2006/main" count="4719" uniqueCount="3650">
  <si>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</si>
  <si>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</si>
  <si>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</si>
  <si>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</si>
  <si>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</si>
  <si>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</si>
  <si>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</si>
  <si>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</si>
  <si>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</si>
  <si>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</si>
  <si>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</si>
  <si>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</si>
  <si>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</si>
  <si>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</si>
  <si>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</si>
  <si>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</si>
  <si>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</si>
  <si>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</si>
  <si>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</si>
  <si>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</si>
  <si>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</si>
  <si>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</si>
  <si>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</si>
  <si>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</si>
  <si>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</si>
  <si>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</si>
  <si>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</si>
  <si>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</si>
  <si>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</si>
  <si>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</si>
  <si>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</si>
  <si>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SELNICA</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</si>
  <si>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</si>
  <si>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</si>
  <si>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</si>
  <si>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</si>
  <si>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</si>
  <si>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</si>
  <si>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</si>
  <si>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</si>
  <si>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</si>
  <si>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</si>
  <si>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</si>
  <si>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</si>
  <si>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</si>
  <si>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</si>
  <si>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</si>
  <si>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</si>
  <si>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</si>
  <si>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</si>
  <si>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</si>
  <si>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</si>
  <si>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</si>
  <si>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</si>
  <si>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</si>
  <si>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</si>
  <si>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33538 - OPĆINA SELNICA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</si>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</sst>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843550.02999999991</v>
      </c>
      <c r="D2" s="6">
        <f>'PR-RAS'!E6</f>
        <v>919418.8600000001</v>
      </c>
      <c r="E2" s="6">
        <v>0</v>
      </c>
      <c r="F2" s="6">
        <v>0</v>
      </c>
      <c r="G2" s="7">
        <f t="shared" ref="G2:G274" si="0">(B2/1000)*(C2*1+D2*2)</f>
        <v>2682.3877499999999</v>
      </c>
      <c r="H2" s="7">
        <f t="shared" ref="H2:H274" si="1">ABS(C2-ROUND(C2,0))+ABS(D2-ROUND(D2,0))</f>
        <v>0.16999999980907887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299887.88</v>
      </c>
      <c r="D3" s="1">
        <f>'PR-RAS'!E7</f>
        <v>344860.53</v>
      </c>
      <c r="E3" s="1">
        <v>0</v>
      </c>
      <c r="F3" s="1">
        <v>0</v>
      </c>
      <c r="G3" s="2">
        <f t="shared" si="0"/>
        <v>1979.2178800000002</v>
      </c>
      <c r="H3" s="2">
        <f t="shared" si="1"/>
        <v>0.58999999996740371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266067.3</v>
      </c>
      <c r="D4" s="1">
        <f>'PR-RAS'!E8</f>
        <v>299117.02</v>
      </c>
      <c r="E4" s="1">
        <v>0</v>
      </c>
      <c r="F4" s="1">
        <v>0</v>
      </c>
      <c r="G4" s="2">
        <f t="shared" si="0"/>
        <v>2592.9040200000004</v>
      </c>
      <c r="H4" s="2">
        <f t="shared" si="1"/>
        <v>0.32000000000698492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372139.74</v>
      </c>
      <c r="D5" s="1">
        <f>'PR-RAS'!E9</f>
        <v>452421.96</v>
      </c>
      <c r="E5" s="1">
        <v>0</v>
      </c>
      <c r="F5" s="1">
        <v>0</v>
      </c>
      <c r="G5" s="2">
        <f t="shared" si="0"/>
        <v>5107.9346400000004</v>
      </c>
      <c r="H5" s="2">
        <f t="shared" si="1"/>
        <v>0.29999999998835847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10351.1</v>
      </c>
      <c r="D6" s="1">
        <f>'PR-RAS'!E10</f>
        <v>16485.82</v>
      </c>
      <c r="E6" s="1">
        <v>0</v>
      </c>
      <c r="F6" s="1">
        <v>0</v>
      </c>
      <c r="G6" s="2">
        <f t="shared" si="0"/>
        <v>216.61369999999999</v>
      </c>
      <c r="H6" s="2">
        <f t="shared" si="1"/>
        <v>0.28000000000065484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10833.39</v>
      </c>
      <c r="D7" s="1">
        <f>'PR-RAS'!E11</f>
        <v>10997.92</v>
      </c>
      <c r="E7" s="1">
        <v>0</v>
      </c>
      <c r="F7" s="1">
        <v>0</v>
      </c>
      <c r="G7" s="2">
        <f t="shared" si="0"/>
        <v>196.97537999999997</v>
      </c>
      <c r="H7" s="2">
        <f t="shared" si="1"/>
        <v>0.46999999999934516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23893.86</v>
      </c>
      <c r="D8" s="1">
        <f>'PR-RAS'!E12</f>
        <v>10383.19</v>
      </c>
      <c r="E8" s="1">
        <v>0</v>
      </c>
      <c r="F8" s="1">
        <v>0</v>
      </c>
      <c r="G8" s="2">
        <f t="shared" si="0"/>
        <v>312.62168000000003</v>
      </c>
      <c r="H8" s="2">
        <f t="shared" si="1"/>
        <v>0.32999999999992724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9849.51</v>
      </c>
      <c r="D9" s="1">
        <f>'PR-RAS'!E13</f>
        <v>18791.849999999999</v>
      </c>
      <c r="E9" s="1">
        <v>0</v>
      </c>
      <c r="F9" s="1">
        <v>0</v>
      </c>
      <c r="G9" s="2">
        <f t="shared" si="0"/>
        <v>379.46568000000002</v>
      </c>
      <c r="H9" s="2">
        <f t="shared" si="1"/>
        <v>0.64000000000123691</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161000.29999999999</v>
      </c>
      <c r="D11" s="1">
        <f>'PR-RAS'!E15</f>
        <v>209963.72</v>
      </c>
      <c r="E11" s="1">
        <v>0</v>
      </c>
      <c r="F11" s="1">
        <v>0</v>
      </c>
      <c r="G11" s="2">
        <f t="shared" si="0"/>
        <v>5809.2773999999999</v>
      </c>
      <c r="H11" s="2">
        <f t="shared" si="1"/>
        <v>0.57999999998719431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25888.010000000002</v>
      </c>
      <c r="D19" s="1">
        <f>'PR-RAS'!E23</f>
        <v>42343</v>
      </c>
      <c r="E19" s="1">
        <v>0</v>
      </c>
      <c r="F19" s="1">
        <v>0</v>
      </c>
      <c r="G19" s="2">
        <f t="shared" si="0"/>
        <v>1990.3321800000001</v>
      </c>
      <c r="H19" s="2">
        <f t="shared" si="1"/>
        <v>1.0000000002037268E-2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4176.17</v>
      </c>
      <c r="D20" s="1">
        <f>'PR-RAS'!E24</f>
        <v>929.15</v>
      </c>
      <c r="E20" s="1">
        <v>0</v>
      </c>
      <c r="F20" s="1">
        <v>0</v>
      </c>
      <c r="G20" s="2">
        <f t="shared" si="0"/>
        <v>114.65493000000001</v>
      </c>
      <c r="H20" s="2">
        <f t="shared" si="1"/>
        <v>0.32000000000005002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21711.84</v>
      </c>
      <c r="D23" s="1">
        <f>'PR-RAS'!E27</f>
        <v>41413.85</v>
      </c>
      <c r="E23" s="1">
        <v>0</v>
      </c>
      <c r="F23" s="1">
        <v>0</v>
      </c>
      <c r="G23" s="2">
        <f t="shared" si="0"/>
        <v>2299.8698799999997</v>
      </c>
      <c r="H23" s="2">
        <f t="shared" si="1"/>
        <v>0.31000000000130967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7932.57</v>
      </c>
      <c r="D25" s="1">
        <f>'PR-RAS'!E29</f>
        <v>3400.51</v>
      </c>
      <c r="E25" s="1">
        <v>0</v>
      </c>
      <c r="F25" s="1">
        <v>0</v>
      </c>
      <c r="G25" s="2">
        <f t="shared" si="0"/>
        <v>353.60615999999999</v>
      </c>
      <c r="H25" s="2">
        <f t="shared" si="1"/>
        <v>0.92000000000007276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7932.57</v>
      </c>
      <c r="D27" s="1">
        <f>'PR-RAS'!E31</f>
        <v>3400.51</v>
      </c>
      <c r="E27" s="1">
        <v>0</v>
      </c>
      <c r="F27" s="1">
        <v>0</v>
      </c>
      <c r="G27" s="2">
        <f t="shared" si="0"/>
        <v>383.07333999999997</v>
      </c>
      <c r="H27" s="2">
        <f t="shared" si="1"/>
        <v>0.92000000000007276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369230.8</v>
      </c>
      <c r="D45" s="1">
        <f>'PR-RAS'!E49</f>
        <v>422248.93000000005</v>
      </c>
      <c r="E45" s="1">
        <v>0</v>
      </c>
      <c r="F45" s="1">
        <v>0</v>
      </c>
      <c r="G45" s="2">
        <f t="shared" si="0"/>
        <v>53404.061040000001</v>
      </c>
      <c r="H45" s="2">
        <f t="shared" si="1"/>
        <v>0.26999999996041879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344995.8</v>
      </c>
      <c r="D54" s="1">
        <f>'PR-RAS'!E58</f>
        <v>85297.279999999999</v>
      </c>
      <c r="E54" s="1">
        <v>0</v>
      </c>
      <c r="F54" s="1">
        <v>0</v>
      </c>
      <c r="G54" s="2">
        <f t="shared" si="0"/>
        <v>27326.289079999999</v>
      </c>
      <c r="H54" s="2">
        <f t="shared" si="1"/>
        <v>0.48000000001047738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344995.8</v>
      </c>
      <c r="D55" s="1">
        <f>'PR-RAS'!E59</f>
        <v>81732</v>
      </c>
      <c r="E55" s="1">
        <v>0</v>
      </c>
      <c r="F55" s="1">
        <v>0</v>
      </c>
      <c r="G55" s="2">
        <f t="shared" si="0"/>
        <v>27456.8292</v>
      </c>
      <c r="H55" s="2">
        <f t="shared" si="1"/>
        <v>0.20000000001164153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3565.28</v>
      </c>
      <c r="E56" s="1">
        <v>0</v>
      </c>
      <c r="F56" s="1">
        <v>0</v>
      </c>
      <c r="G56" s="2">
        <f t="shared" si="0"/>
        <v>392.18080000000003</v>
      </c>
      <c r="H56" s="2">
        <f t="shared" si="1"/>
        <v>0.28000000000020009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8707.66</v>
      </c>
      <c r="D57" s="1">
        <f>'PR-RAS'!E61</f>
        <v>23183.75</v>
      </c>
      <c r="E57" s="1">
        <v>0</v>
      </c>
      <c r="F57" s="1">
        <v>0</v>
      </c>
      <c r="G57" s="2">
        <f t="shared" si="0"/>
        <v>3084.2089600000004</v>
      </c>
      <c r="H57" s="2">
        <f t="shared" si="1"/>
        <v>0.59000000000014552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8707.66</v>
      </c>
      <c r="D59" s="1">
        <f>'PR-RAS'!E63</f>
        <v>23183.75</v>
      </c>
      <c r="E59" s="1">
        <v>0</v>
      </c>
      <c r="F59" s="1">
        <v>0</v>
      </c>
      <c r="G59" s="2">
        <f t="shared" si="0"/>
        <v>3194.3592800000006</v>
      </c>
      <c r="H59" s="2">
        <f t="shared" si="1"/>
        <v>0.59000000000014552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301721.40000000002</v>
      </c>
      <c r="E60" s="1">
        <v>0</v>
      </c>
      <c r="F60" s="1">
        <v>0</v>
      </c>
      <c r="G60" s="2">
        <f t="shared" si="0"/>
        <v>35603.125200000002</v>
      </c>
      <c r="H60" s="2">
        <f t="shared" si="1"/>
        <v>0.40000000002328306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301721.40000000002</v>
      </c>
      <c r="E63" s="1">
        <v>0</v>
      </c>
      <c r="F63" s="1">
        <v>0</v>
      </c>
      <c r="G63" s="2">
        <f>(B63/1000)*(C63*1+D63*2)</f>
        <v>37413.453600000001</v>
      </c>
      <c r="H63" s="2">
        <f>ABS(C63-ROUND(C63,0))+ABS(D63-ROUND(D63,0))</f>
        <v>0.40000000002328306</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15527.34</v>
      </c>
      <c r="D64" s="1">
        <f>'PR-RAS'!E68</f>
        <v>12046.5</v>
      </c>
      <c r="E64" s="1">
        <v>0</v>
      </c>
      <c r="F64" s="1">
        <v>0</v>
      </c>
      <c r="G64" s="2">
        <f t="shared" si="0"/>
        <v>2496.08142</v>
      </c>
      <c r="H64" s="2">
        <f t="shared" si="1"/>
        <v>0.84000000000014552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15527.34</v>
      </c>
      <c r="D65" s="1">
        <f>'PR-RAS'!E69</f>
        <v>12046.5</v>
      </c>
      <c r="E65" s="1">
        <v>0</v>
      </c>
      <c r="F65" s="1">
        <v>0</v>
      </c>
      <c r="G65" s="2">
        <f t="shared" si="0"/>
        <v>2535.7017599999999</v>
      </c>
      <c r="H65" s="2">
        <f t="shared" si="1"/>
        <v>0.84000000000014552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101367.09999999999</v>
      </c>
      <c r="D78" s="1">
        <f>'PR-RAS'!E82</f>
        <v>85117.419999999984</v>
      </c>
      <c r="E78" s="1">
        <v>0</v>
      </c>
      <c r="F78" s="1">
        <v>0</v>
      </c>
      <c r="G78" s="2">
        <f t="shared" si="0"/>
        <v>20913.349379999996</v>
      </c>
      <c r="H78" s="2">
        <f t="shared" si="1"/>
        <v>0.51999999997497071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6.81</v>
      </c>
      <c r="D79" s="1">
        <f>'PR-RAS'!E83</f>
        <v>0.79</v>
      </c>
      <c r="E79" s="1">
        <v>0</v>
      </c>
      <c r="F79" s="1">
        <v>0</v>
      </c>
      <c r="G79" s="2">
        <f t="shared" si="0"/>
        <v>0.65442</v>
      </c>
      <c r="H79" s="2">
        <f t="shared" si="1"/>
        <v>0.40000000000000036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6.81</v>
      </c>
      <c r="D81" s="1">
        <f>'PR-RAS'!E85</f>
        <v>0.79</v>
      </c>
      <c r="E81" s="1">
        <v>0</v>
      </c>
      <c r="F81" s="1">
        <v>0</v>
      </c>
      <c r="G81" s="2">
        <f t="shared" si="0"/>
        <v>0.67120000000000002</v>
      </c>
      <c r="H81" s="2">
        <f t="shared" si="1"/>
        <v>0.40000000000000036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101360.29</v>
      </c>
      <c r="D87" s="1">
        <f>'PR-RAS'!E91</f>
        <v>85116.62999999999</v>
      </c>
      <c r="E87" s="1">
        <v>0</v>
      </c>
      <c r="F87" s="1">
        <v>0</v>
      </c>
      <c r="G87" s="2">
        <f t="shared" si="0"/>
        <v>23357.045299999998</v>
      </c>
      <c r="H87" s="2">
        <f t="shared" si="1"/>
        <v>0.66000000000349246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537.52</v>
      </c>
      <c r="D88" s="1">
        <f>'PR-RAS'!E92</f>
        <v>268.76</v>
      </c>
      <c r="E88" s="1">
        <v>0</v>
      </c>
      <c r="F88" s="1">
        <v>0</v>
      </c>
      <c r="G88" s="2">
        <f t="shared" si="0"/>
        <v>93.528479999999988</v>
      </c>
      <c r="H88" s="2">
        <f t="shared" si="1"/>
        <v>0.72000000000002728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10949.63</v>
      </c>
      <c r="D89" s="1">
        <f>'PR-RAS'!E93</f>
        <v>8672.86</v>
      </c>
      <c r="E89" s="1">
        <v>0</v>
      </c>
      <c r="F89" s="1">
        <v>0</v>
      </c>
      <c r="G89" s="2">
        <f t="shared" si="0"/>
        <v>2489.9907999999996</v>
      </c>
      <c r="H89" s="2">
        <f t="shared" si="1"/>
        <v>0.51000000000021828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89873.14</v>
      </c>
      <c r="D90" s="1">
        <f>'PR-RAS'!E94</f>
        <v>76155.11</v>
      </c>
      <c r="E90" s="1">
        <v>0</v>
      </c>
      <c r="F90" s="1">
        <v>0</v>
      </c>
      <c r="G90" s="2">
        <f t="shared" si="0"/>
        <v>21554.319039999998</v>
      </c>
      <c r="H90" s="2">
        <f t="shared" si="1"/>
        <v>0.25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19.899999999999999</v>
      </c>
      <c r="E93" s="1">
        <v>0</v>
      </c>
      <c r="F93" s="1">
        <v>0</v>
      </c>
      <c r="G93" s="2">
        <f t="shared" si="0"/>
        <v>3.6615999999999995</v>
      </c>
      <c r="H93" s="2">
        <f t="shared" si="1"/>
        <v>0.10000000000000142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20431.490000000002</v>
      </c>
      <c r="D102" s="1">
        <f>'PR-RAS'!E106</f>
        <v>63376.759999999995</v>
      </c>
      <c r="E102" s="1">
        <v>0</v>
      </c>
      <c r="F102" s="1">
        <v>0</v>
      </c>
      <c r="G102" s="2">
        <f t="shared" si="0"/>
        <v>14865.686009999999</v>
      </c>
      <c r="H102" s="2">
        <f t="shared" si="1"/>
        <v>0.7300000000068394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8917.2000000000007</v>
      </c>
      <c r="D108" s="1">
        <f>'PR-RAS'!E112</f>
        <v>56401.45</v>
      </c>
      <c r="E108" s="1">
        <v>0</v>
      </c>
      <c r="F108" s="1">
        <v>0</v>
      </c>
      <c r="G108" s="2">
        <f t="shared" si="0"/>
        <v>13024.050699999998</v>
      </c>
      <c r="H108" s="2">
        <f t="shared" si="1"/>
        <v>0.64999999999781721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349.01</v>
      </c>
      <c r="D110" s="1">
        <f>'PR-RAS'!E114</f>
        <v>0</v>
      </c>
      <c r="E110" s="1">
        <v>0</v>
      </c>
      <c r="F110" s="1">
        <v>0</v>
      </c>
      <c r="G110" s="2">
        <f t="shared" si="0"/>
        <v>38.042090000000002</v>
      </c>
      <c r="H110" s="2">
        <f t="shared" si="1"/>
        <v>9.9999999999909051E-3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8568.19</v>
      </c>
      <c r="D113" s="1">
        <f>'PR-RAS'!E117</f>
        <v>56401.45</v>
      </c>
      <c r="E113" s="1">
        <v>0</v>
      </c>
      <c r="F113" s="1">
        <v>0</v>
      </c>
      <c r="G113" s="2">
        <f t="shared" si="0"/>
        <v>13593.56208</v>
      </c>
      <c r="H113" s="2">
        <f t="shared" si="1"/>
        <v>0.63999999999759893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11514.29</v>
      </c>
      <c r="D116" s="1">
        <f>'PR-RAS'!E120</f>
        <v>6975.3099999999995</v>
      </c>
      <c r="E116" s="1">
        <v>0</v>
      </c>
      <c r="F116" s="1">
        <v>0</v>
      </c>
      <c r="G116" s="2">
        <f t="shared" si="0"/>
        <v>2928.4646499999999</v>
      </c>
      <c r="H116" s="2">
        <f t="shared" si="1"/>
        <v>0.6000000000003638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200</v>
      </c>
      <c r="D117" s="1">
        <f>'PR-RAS'!E121</f>
        <v>948.23</v>
      </c>
      <c r="E117" s="1">
        <v>0</v>
      </c>
      <c r="F117" s="1">
        <v>0</v>
      </c>
      <c r="G117" s="2">
        <f t="shared" si="0"/>
        <v>243.18936000000002</v>
      </c>
      <c r="H117" s="2">
        <f t="shared" si="1"/>
        <v>0.23000000000001819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11314.29</v>
      </c>
      <c r="D118" s="1">
        <f>'PR-RAS'!E122</f>
        <v>6027.08</v>
      </c>
      <c r="E118" s="1">
        <v>0</v>
      </c>
      <c r="F118" s="1">
        <v>0</v>
      </c>
      <c r="G118" s="2">
        <f t="shared" si="0"/>
        <v>2734.1086500000001</v>
      </c>
      <c r="H118" s="2">
        <f t="shared" si="1"/>
        <v>0.37000000000080036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50203.58</v>
      </c>
      <c r="D121" s="1">
        <f>'PR-RAS'!E125</f>
        <v>1539.78</v>
      </c>
      <c r="E121" s="1">
        <v>0</v>
      </c>
      <c r="F121" s="1">
        <v>0</v>
      </c>
      <c r="G121" s="2">
        <f t="shared" si="0"/>
        <v>6393.9767999999995</v>
      </c>
      <c r="H121" s="2">
        <f t="shared" si="1"/>
        <v>0.63999999999828106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50142.270000000004</v>
      </c>
      <c r="D122" s="1">
        <f>'PR-RAS'!E126</f>
        <v>1539.78</v>
      </c>
      <c r="E122" s="1">
        <v>0</v>
      </c>
      <c r="F122" s="1">
        <v>0</v>
      </c>
      <c r="G122" s="2">
        <f t="shared" si="0"/>
        <v>6439.8414300000004</v>
      </c>
      <c r="H122" s="2">
        <f t="shared" si="1"/>
        <v>0.49000000000410182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4.4000000000000004</v>
      </c>
      <c r="D123" s="1">
        <f>'PR-RAS'!E127</f>
        <v>0</v>
      </c>
      <c r="E123" s="1">
        <v>0</v>
      </c>
      <c r="F123" s="1">
        <v>0</v>
      </c>
      <c r="G123" s="2">
        <f t="shared" si="0"/>
        <v>0.53680000000000005</v>
      </c>
      <c r="H123" s="2">
        <f t="shared" si="1"/>
        <v>0.40000000000000036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50137.87</v>
      </c>
      <c r="D124" s="1">
        <f>'PR-RAS'!E128</f>
        <v>1539.78</v>
      </c>
      <c r="E124" s="1">
        <v>0</v>
      </c>
      <c r="F124" s="1">
        <v>0</v>
      </c>
      <c r="G124" s="2">
        <f t="shared" si="0"/>
        <v>6545.7438899999997</v>
      </c>
      <c r="H124" s="2">
        <f t="shared" si="1"/>
        <v>0.34999999999740794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61.31</v>
      </c>
      <c r="D125" s="1">
        <f>'PR-RAS'!E129</f>
        <v>0</v>
      </c>
      <c r="E125" s="1">
        <v>0</v>
      </c>
      <c r="F125" s="1">
        <v>0</v>
      </c>
      <c r="G125" s="2">
        <f t="shared" si="0"/>
        <v>7.6024400000000005</v>
      </c>
      <c r="H125" s="2">
        <f t="shared" si="1"/>
        <v>0.31000000000000227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61.31</v>
      </c>
      <c r="D126" s="1">
        <f>'PR-RAS'!E130</f>
        <v>0</v>
      </c>
      <c r="E126" s="1">
        <v>0</v>
      </c>
      <c r="F126" s="1">
        <v>0</v>
      </c>
      <c r="G126" s="2">
        <f t="shared" si="0"/>
        <v>7.6637500000000003</v>
      </c>
      <c r="H126" s="2">
        <f t="shared" si="1"/>
        <v>0.31000000000000227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2429.1799999999998</v>
      </c>
      <c r="D136" s="1">
        <f>'PR-RAS'!E140</f>
        <v>2275.4399999999996</v>
      </c>
      <c r="E136" s="1">
        <v>0</v>
      </c>
      <c r="F136" s="1">
        <v>0</v>
      </c>
      <c r="G136" s="2">
        <f t="shared" si="0"/>
        <v>942.30809999999997</v>
      </c>
      <c r="H136" s="2">
        <f t="shared" si="1"/>
        <v>0.61999999999943611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212.66</v>
      </c>
      <c r="D137" s="1">
        <f>'PR-RAS'!E141</f>
        <v>145.99</v>
      </c>
      <c r="E137" s="1">
        <v>0</v>
      </c>
      <c r="F137" s="1">
        <v>0</v>
      </c>
      <c r="G137" s="2">
        <f t="shared" si="0"/>
        <v>68.631039999999999</v>
      </c>
      <c r="H137" s="2">
        <f t="shared" si="1"/>
        <v>0.34999999999999432</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212.66</v>
      </c>
      <c r="D146" s="1">
        <f>'PR-RAS'!E150</f>
        <v>145.99</v>
      </c>
      <c r="E146" s="1">
        <v>0</v>
      </c>
      <c r="F146" s="1">
        <v>0</v>
      </c>
      <c r="G146" s="2">
        <f t="shared" si="0"/>
        <v>73.172799999999995</v>
      </c>
      <c r="H146" s="2">
        <f t="shared" si="1"/>
        <v>0.34999999999999432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2216.52</v>
      </c>
      <c r="D147" s="1">
        <f>'PR-RAS'!E151</f>
        <v>2129.4499999999998</v>
      </c>
      <c r="E147" s="1">
        <v>0</v>
      </c>
      <c r="F147" s="1">
        <v>0</v>
      </c>
      <c r="G147" s="2">
        <f t="shared" si="0"/>
        <v>945.41131999999993</v>
      </c>
      <c r="H147" s="2">
        <f t="shared" si="1"/>
        <v>0.92999999999983629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749143.09000000008</v>
      </c>
      <c r="D148" s="1">
        <f>'PR-RAS'!E152</f>
        <v>1006096.04</v>
      </c>
      <c r="E148" s="1">
        <v>0</v>
      </c>
      <c r="F148" s="1">
        <v>0</v>
      </c>
      <c r="G148" s="2">
        <f t="shared" si="0"/>
        <v>405916.26998999994</v>
      </c>
      <c r="H148" s="2">
        <f t="shared" si="1"/>
        <v>0.13000000012107193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223930.41</v>
      </c>
      <c r="D149" s="1">
        <f>'PR-RAS'!E153</f>
        <v>288713.13</v>
      </c>
      <c r="E149" s="1">
        <v>0</v>
      </c>
      <c r="F149" s="1">
        <v>0</v>
      </c>
      <c r="G149" s="2">
        <f t="shared" si="0"/>
        <v>118600.78716000001</v>
      </c>
      <c r="H149" s="2">
        <f t="shared" si="1"/>
        <v>0.54000000000814907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185914.74</v>
      </c>
      <c r="D150" s="1">
        <f>'PR-RAS'!E154</f>
        <v>242520.56</v>
      </c>
      <c r="E150" s="1">
        <v>0</v>
      </c>
      <c r="F150" s="1">
        <v>0</v>
      </c>
      <c r="G150" s="2">
        <f t="shared" si="0"/>
        <v>99972.423139999999</v>
      </c>
      <c r="H150" s="2">
        <f t="shared" si="1"/>
        <v>0.70000000001164153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185914.74</v>
      </c>
      <c r="D151" s="1">
        <f>'PR-RAS'!E155</f>
        <v>242520.56</v>
      </c>
      <c r="E151" s="1">
        <v>0</v>
      </c>
      <c r="F151" s="1">
        <v>0</v>
      </c>
      <c r="G151" s="2">
        <f t="shared" si="0"/>
        <v>100643.379</v>
      </c>
      <c r="H151" s="2">
        <f t="shared" si="1"/>
        <v>0.70000000001164153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10000.44</v>
      </c>
      <c r="D155" s="1">
        <f>'PR-RAS'!E159</f>
        <v>11200</v>
      </c>
      <c r="E155" s="1">
        <v>0</v>
      </c>
      <c r="F155" s="1">
        <v>0</v>
      </c>
      <c r="G155" s="2">
        <f t="shared" si="0"/>
        <v>4989.6677600000003</v>
      </c>
      <c r="H155" s="2">
        <f t="shared" si="1"/>
        <v>0.44000000000050932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28015.23</v>
      </c>
      <c r="D156" s="1">
        <f>'PR-RAS'!E160</f>
        <v>34992.57</v>
      </c>
      <c r="E156" s="1">
        <v>0</v>
      </c>
      <c r="F156" s="1">
        <v>0</v>
      </c>
      <c r="G156" s="2">
        <f t="shared" si="0"/>
        <v>15190.057349999999</v>
      </c>
      <c r="H156" s="2">
        <f t="shared" si="1"/>
        <v>0.65999999999985448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28015.23</v>
      </c>
      <c r="D158" s="1">
        <f>'PR-RAS'!E162</f>
        <v>34992.57</v>
      </c>
      <c r="E158" s="1">
        <v>0</v>
      </c>
      <c r="F158" s="1">
        <v>0</v>
      </c>
      <c r="G158" s="2">
        <f t="shared" si="0"/>
        <v>15386.058089999999</v>
      </c>
      <c r="H158" s="2">
        <f t="shared" si="1"/>
        <v>0.65999999999985448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272423.15000000002</v>
      </c>
      <c r="D160" s="1">
        <f>'PR-RAS'!E164</f>
        <v>320541.29000000004</v>
      </c>
      <c r="E160" s="1">
        <v>0</v>
      </c>
      <c r="F160" s="1">
        <v>0</v>
      </c>
      <c r="G160" s="2">
        <f t="shared" si="0"/>
        <v>145247.41107000003</v>
      </c>
      <c r="H160" s="2">
        <f t="shared" si="1"/>
        <v>0.44000000006053597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17776.909999999996</v>
      </c>
      <c r="D161" s="1">
        <f>'PR-RAS'!E165</f>
        <v>14996.52</v>
      </c>
      <c r="E161" s="1">
        <v>0</v>
      </c>
      <c r="F161" s="1">
        <v>0</v>
      </c>
      <c r="G161" s="2">
        <f t="shared" si="0"/>
        <v>7643.192</v>
      </c>
      <c r="H161" s="2">
        <f t="shared" si="1"/>
        <v>0.57000000000334694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2009.72</v>
      </c>
      <c r="D162" s="1">
        <f>'PR-RAS'!E166</f>
        <v>1050.9000000000001</v>
      </c>
      <c r="E162" s="1">
        <v>0</v>
      </c>
      <c r="F162" s="1">
        <v>0</v>
      </c>
      <c r="G162" s="2">
        <f t="shared" si="0"/>
        <v>661.95472000000007</v>
      </c>
      <c r="H162" s="2">
        <f t="shared" si="1"/>
        <v>0.37999999999988177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8856.4699999999993</v>
      </c>
      <c r="D163" s="1">
        <f>'PR-RAS'!E167</f>
        <v>8426.8700000000008</v>
      </c>
      <c r="E163" s="1">
        <v>0</v>
      </c>
      <c r="F163" s="1">
        <v>0</v>
      </c>
      <c r="G163" s="2">
        <f t="shared" si="0"/>
        <v>4165.0540199999996</v>
      </c>
      <c r="H163" s="2">
        <f t="shared" si="1"/>
        <v>0.59999999999854481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2028.82</v>
      </c>
      <c r="D164" s="1">
        <f>'PR-RAS'!E168</f>
        <v>1843.75</v>
      </c>
      <c r="E164" s="1">
        <v>0</v>
      </c>
      <c r="F164" s="1">
        <v>0</v>
      </c>
      <c r="G164" s="2">
        <f t="shared" si="0"/>
        <v>931.76016000000004</v>
      </c>
      <c r="H164" s="2">
        <f t="shared" si="1"/>
        <v>0.43000000000006366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4881.8999999999996</v>
      </c>
      <c r="D165" s="1">
        <f>'PR-RAS'!E169</f>
        <v>3675</v>
      </c>
      <c r="E165" s="1">
        <v>0</v>
      </c>
      <c r="F165" s="1">
        <v>0</v>
      </c>
      <c r="G165" s="2">
        <f t="shared" si="0"/>
        <v>2006.0316</v>
      </c>
      <c r="H165" s="2">
        <f t="shared" si="1"/>
        <v>0.1000000000003638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43428.83</v>
      </c>
      <c r="D166" s="1">
        <f>'PR-RAS'!E170</f>
        <v>49498.96</v>
      </c>
      <c r="E166" s="1">
        <v>0</v>
      </c>
      <c r="F166" s="1">
        <v>0</v>
      </c>
      <c r="G166" s="2">
        <f t="shared" si="0"/>
        <v>23500.41375</v>
      </c>
      <c r="H166" s="2">
        <f t="shared" si="1"/>
        <v>0.20999999999912689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12139.86</v>
      </c>
      <c r="D167" s="1">
        <f>'PR-RAS'!E171</f>
        <v>11985.98</v>
      </c>
      <c r="E167" s="1">
        <v>0</v>
      </c>
      <c r="F167" s="1">
        <v>0</v>
      </c>
      <c r="G167" s="2">
        <f t="shared" si="0"/>
        <v>5994.5621200000005</v>
      </c>
      <c r="H167" s="2">
        <f t="shared" si="1"/>
        <v>0.15999999999985448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9035.17</v>
      </c>
      <c r="D168" s="1">
        <f>'PR-RAS'!E172</f>
        <v>9916.0400000000009</v>
      </c>
      <c r="E168" s="1">
        <v>0</v>
      </c>
      <c r="F168" s="1">
        <v>0</v>
      </c>
      <c r="G168" s="2">
        <f t="shared" si="0"/>
        <v>4820.8307500000001</v>
      </c>
      <c r="H168" s="2">
        <f t="shared" si="1"/>
        <v>0.21000000000094587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20335.11</v>
      </c>
      <c r="D169" s="1">
        <f>'PR-RAS'!E173</f>
        <v>21644.05</v>
      </c>
      <c r="E169" s="1">
        <v>0</v>
      </c>
      <c r="F169" s="1">
        <v>0</v>
      </c>
      <c r="G169" s="2">
        <f t="shared" si="0"/>
        <v>10688.699280000001</v>
      </c>
      <c r="H169" s="2">
        <f t="shared" si="1"/>
        <v>0.15999999999985448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1488.62</v>
      </c>
      <c r="D170" s="1">
        <f>'PR-RAS'!E174</f>
        <v>1203.6500000000001</v>
      </c>
      <c r="E170" s="1">
        <v>0</v>
      </c>
      <c r="F170" s="1">
        <v>0</v>
      </c>
      <c r="G170" s="2">
        <f t="shared" si="0"/>
        <v>658.41048000000001</v>
      </c>
      <c r="H170" s="2">
        <f t="shared" si="1"/>
        <v>0.73000000000001819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285.89</v>
      </c>
      <c r="D171" s="1">
        <f>'PR-RAS'!E175</f>
        <v>4346.18</v>
      </c>
      <c r="E171" s="1">
        <v>0</v>
      </c>
      <c r="F171" s="1">
        <v>0</v>
      </c>
      <c r="G171" s="2">
        <f t="shared" si="0"/>
        <v>1526.3025</v>
      </c>
      <c r="H171" s="2">
        <f t="shared" si="1"/>
        <v>0.29000000000030468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144.18</v>
      </c>
      <c r="D173" s="1">
        <f>'PR-RAS'!E177</f>
        <v>403.06</v>
      </c>
      <c r="E173" s="1">
        <v>0</v>
      </c>
      <c r="F173" s="1">
        <v>0</v>
      </c>
      <c r="G173" s="2">
        <f t="shared" si="0"/>
        <v>163.45159999999998</v>
      </c>
      <c r="H173" s="2">
        <f t="shared" si="1"/>
        <v>0.24000000000000909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143973.34000000003</v>
      </c>
      <c r="D174" s="1">
        <f>'PR-RAS'!E178</f>
        <v>157597.92000000001</v>
      </c>
      <c r="E174" s="1">
        <v>0</v>
      </c>
      <c r="F174" s="1">
        <v>0</v>
      </c>
      <c r="G174" s="2">
        <f t="shared" si="0"/>
        <v>79436.26814</v>
      </c>
      <c r="H174" s="2">
        <f t="shared" si="1"/>
        <v>0.42000000001280569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5345.96</v>
      </c>
      <c r="D175" s="1">
        <f>'PR-RAS'!E179</f>
        <v>9284.4500000000007</v>
      </c>
      <c r="E175" s="1">
        <v>0</v>
      </c>
      <c r="F175" s="1">
        <v>0</v>
      </c>
      <c r="G175" s="2">
        <f t="shared" si="0"/>
        <v>4161.1856399999997</v>
      </c>
      <c r="H175" s="2">
        <f t="shared" si="1"/>
        <v>0.49000000000069122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57797.4</v>
      </c>
      <c r="D176" s="1">
        <f>'PR-RAS'!E180</f>
        <v>42908.61</v>
      </c>
      <c r="E176" s="1">
        <v>0</v>
      </c>
      <c r="F176" s="1">
        <v>0</v>
      </c>
      <c r="G176" s="2">
        <f t="shared" si="0"/>
        <v>25132.558499999999</v>
      </c>
      <c r="H176" s="2">
        <f t="shared" si="1"/>
        <v>0.79000000000087311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16862.57</v>
      </c>
      <c r="D177" s="1">
        <f>'PR-RAS'!E181</f>
        <v>21612.37</v>
      </c>
      <c r="E177" s="1">
        <v>0</v>
      </c>
      <c r="F177" s="1">
        <v>0</v>
      </c>
      <c r="G177" s="2">
        <f t="shared" si="0"/>
        <v>10575.366559999999</v>
      </c>
      <c r="H177" s="2">
        <f t="shared" si="1"/>
        <v>0.7999999999992724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26437.79</v>
      </c>
      <c r="D178" s="1">
        <f>'PR-RAS'!E182</f>
        <v>33610.29</v>
      </c>
      <c r="E178" s="1">
        <v>0</v>
      </c>
      <c r="F178" s="1">
        <v>0</v>
      </c>
      <c r="G178" s="2">
        <f t="shared" si="0"/>
        <v>16577.531489999998</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3166.51</v>
      </c>
      <c r="D180" s="1">
        <f>'PR-RAS'!E184</f>
        <v>3952.77</v>
      </c>
      <c r="E180" s="1">
        <v>0</v>
      </c>
      <c r="F180" s="1">
        <v>0</v>
      </c>
      <c r="G180" s="2">
        <f t="shared" si="0"/>
        <v>1981.8969499999998</v>
      </c>
      <c r="H180" s="2">
        <f t="shared" si="1"/>
        <v>0.71999999999979991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17264.96</v>
      </c>
      <c r="D181" s="1">
        <f>'PR-RAS'!E185</f>
        <v>22439.95</v>
      </c>
      <c r="E181" s="1">
        <v>0</v>
      </c>
      <c r="F181" s="1">
        <v>0</v>
      </c>
      <c r="G181" s="2">
        <f t="shared" si="0"/>
        <v>11186.0748</v>
      </c>
      <c r="H181" s="2">
        <f t="shared" si="1"/>
        <v>9.0000000000145519E-2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10393.39</v>
      </c>
      <c r="D182" s="1">
        <f>'PR-RAS'!E186</f>
        <v>16078.09</v>
      </c>
      <c r="E182" s="1">
        <v>0</v>
      </c>
      <c r="F182" s="1">
        <v>0</v>
      </c>
      <c r="G182" s="2">
        <f t="shared" si="0"/>
        <v>7701.47217</v>
      </c>
      <c r="H182" s="2">
        <f t="shared" si="1"/>
        <v>0.47999999999956344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6704.76</v>
      </c>
      <c r="D183" s="1">
        <f>'PR-RAS'!E187</f>
        <v>7711.39</v>
      </c>
      <c r="E183" s="1">
        <v>0</v>
      </c>
      <c r="F183" s="1">
        <v>0</v>
      </c>
      <c r="G183" s="2">
        <f t="shared" si="0"/>
        <v>4027.2122800000002</v>
      </c>
      <c r="H183" s="2">
        <f t="shared" si="1"/>
        <v>0.63000000000010914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67244.070000000007</v>
      </c>
      <c r="D190" s="1">
        <f>'PR-RAS'!E194</f>
        <v>98447.89</v>
      </c>
      <c r="E190" s="1">
        <v>0</v>
      </c>
      <c r="F190" s="1">
        <v>0</v>
      </c>
      <c r="G190" s="2">
        <f t="shared" si="0"/>
        <v>49922.431649999999</v>
      </c>
      <c r="H190" s="2">
        <f t="shared" si="1"/>
        <v>0.180000000007567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891.72</v>
      </c>
      <c r="D191" s="1">
        <f>'PR-RAS'!E195</f>
        <v>15733.35</v>
      </c>
      <c r="E191" s="1">
        <v>0</v>
      </c>
      <c r="F191" s="1">
        <v>0</v>
      </c>
      <c r="G191" s="2">
        <f t="shared" si="0"/>
        <v>6148.0998000000009</v>
      </c>
      <c r="H191" s="2">
        <f t="shared" si="1"/>
        <v>0.63000000000033651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1517.15</v>
      </c>
      <c r="D192" s="1">
        <f>'PR-RAS'!E196</f>
        <v>2150.5100000000002</v>
      </c>
      <c r="E192" s="1">
        <v>0</v>
      </c>
      <c r="F192" s="1">
        <v>0</v>
      </c>
      <c r="G192" s="2">
        <f t="shared" si="0"/>
        <v>1111.2704699999999</v>
      </c>
      <c r="H192" s="2">
        <f t="shared" si="1"/>
        <v>0.63999999999987267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11139.84</v>
      </c>
      <c r="D193" s="1">
        <f>'PR-RAS'!E197</f>
        <v>8986.33</v>
      </c>
      <c r="E193" s="1">
        <v>0</v>
      </c>
      <c r="F193" s="1">
        <v>0</v>
      </c>
      <c r="G193" s="2">
        <f t="shared" si="0"/>
        <v>5589.6</v>
      </c>
      <c r="H193" s="2">
        <f t="shared" si="1"/>
        <v>0.48999999999978172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1101.3</v>
      </c>
      <c r="D194" s="1">
        <f>'PR-RAS'!E198</f>
        <v>2335.4</v>
      </c>
      <c r="E194" s="1">
        <v>0</v>
      </c>
      <c r="F194" s="1">
        <v>0</v>
      </c>
      <c r="G194" s="2">
        <f t="shared" si="0"/>
        <v>1114.0153</v>
      </c>
      <c r="H194" s="2">
        <f t="shared" si="1"/>
        <v>0.70000000000004547</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1366.63</v>
      </c>
      <c r="D195" s="1">
        <f>'PR-RAS'!E199</f>
        <v>6518.78</v>
      </c>
      <c r="E195" s="1">
        <v>0</v>
      </c>
      <c r="F195" s="1">
        <v>0</v>
      </c>
      <c r="G195" s="2">
        <f t="shared" si="0"/>
        <v>2794.4128599999999</v>
      </c>
      <c r="H195" s="2">
        <f t="shared" si="1"/>
        <v>0.59000000000014552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26.54</v>
      </c>
      <c r="D196" s="1">
        <f>'PR-RAS'!E200</f>
        <v>0</v>
      </c>
      <c r="E196" s="1">
        <v>0</v>
      </c>
      <c r="F196" s="1">
        <v>0</v>
      </c>
      <c r="G196" s="2">
        <f t="shared" si="0"/>
        <v>5.1753</v>
      </c>
      <c r="H196" s="2">
        <f t="shared" si="1"/>
        <v>0.46000000000000085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51200.89</v>
      </c>
      <c r="D197" s="1">
        <f>'PR-RAS'!E201</f>
        <v>62723.519999999997</v>
      </c>
      <c r="E197" s="1">
        <v>0</v>
      </c>
      <c r="F197" s="1">
        <v>0</v>
      </c>
      <c r="G197" s="2">
        <f t="shared" si="0"/>
        <v>34622.994279999999</v>
      </c>
      <c r="H197" s="2">
        <f t="shared" si="1"/>
        <v>0.5900000000037835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9160.31</v>
      </c>
      <c r="D198" s="1">
        <f>'PR-RAS'!E202</f>
        <v>17125.660000000003</v>
      </c>
      <c r="E198" s="1">
        <v>0</v>
      </c>
      <c r="F198" s="1">
        <v>0</v>
      </c>
      <c r="G198" s="2">
        <f t="shared" si="0"/>
        <v>8552.0911100000012</v>
      </c>
      <c r="H198" s="2">
        <f t="shared" si="1"/>
        <v>0.64999999999599822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7983.33</v>
      </c>
      <c r="D204" s="1">
        <f>'PR-RAS'!E208</f>
        <v>14457.650000000001</v>
      </c>
      <c r="E204" s="1">
        <v>0</v>
      </c>
      <c r="F204" s="1">
        <v>0</v>
      </c>
      <c r="G204" s="2">
        <f t="shared" si="0"/>
        <v>7490.4218900000014</v>
      </c>
      <c r="H204" s="2">
        <f t="shared" si="1"/>
        <v>0.67999999999847205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7983.33</v>
      </c>
      <c r="D207" s="1">
        <f>'PR-RAS'!E211</f>
        <v>4855.45</v>
      </c>
      <c r="E207" s="1">
        <v>0</v>
      </c>
      <c r="F207" s="1">
        <v>0</v>
      </c>
      <c r="G207" s="2">
        <f t="shared" si="0"/>
        <v>3645.0113799999999</v>
      </c>
      <c r="H207" s="2">
        <f t="shared" si="1"/>
        <v>0.77999999999974534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9602.2000000000007</v>
      </c>
      <c r="E208" s="1">
        <v>0</v>
      </c>
      <c r="F208" s="1">
        <v>0</v>
      </c>
      <c r="G208" s="2">
        <f t="shared" si="0"/>
        <v>3975.3108000000002</v>
      </c>
      <c r="H208" s="2">
        <f t="shared" si="1"/>
        <v>0.2000000000007276</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1176.9799999999998</v>
      </c>
      <c r="D212" s="1">
        <f>'PR-RAS'!E216</f>
        <v>2668.01</v>
      </c>
      <c r="E212" s="1">
        <v>0</v>
      </c>
      <c r="F212" s="1">
        <v>0</v>
      </c>
      <c r="G212" s="2">
        <f t="shared" si="0"/>
        <v>1374.2429999999999</v>
      </c>
      <c r="H212" s="2">
        <f t="shared" si="1"/>
        <v>3.0000000000427463E-2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1063.5999999999999</v>
      </c>
      <c r="D213" s="1">
        <f>'PR-RAS'!E217</f>
        <v>1326.5</v>
      </c>
      <c r="E213" s="1">
        <v>0</v>
      </c>
      <c r="F213" s="1">
        <v>0</v>
      </c>
      <c r="G213" s="2">
        <f t="shared" si="0"/>
        <v>787.91919999999993</v>
      </c>
      <c r="H213" s="2">
        <f t="shared" si="1"/>
        <v>0.90000000000009095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0.52</v>
      </c>
      <c r="D215" s="1">
        <f>'PR-RAS'!E219</f>
        <v>3.66</v>
      </c>
      <c r="E215" s="1">
        <v>0</v>
      </c>
      <c r="F215" s="1">
        <v>0</v>
      </c>
      <c r="G215" s="2">
        <f t="shared" si="0"/>
        <v>1.6777599999999999</v>
      </c>
      <c r="H215" s="2">
        <f t="shared" si="1"/>
        <v>0.81999999999999984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112.86</v>
      </c>
      <c r="D216" s="1">
        <f>'PR-RAS'!E220</f>
        <v>1337.85</v>
      </c>
      <c r="E216" s="1">
        <v>0</v>
      </c>
      <c r="F216" s="1">
        <v>0</v>
      </c>
      <c r="G216" s="2">
        <f t="shared" si="0"/>
        <v>599.54039999999998</v>
      </c>
      <c r="H216" s="2">
        <f t="shared" si="1"/>
        <v>0.29000000000009152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37894.9</v>
      </c>
      <c r="D217" s="1">
        <f>'PR-RAS'!E221</f>
        <v>42097.16</v>
      </c>
      <c r="E217" s="1">
        <v>0</v>
      </c>
      <c r="F217" s="1">
        <v>0</v>
      </c>
      <c r="G217" s="2">
        <f t="shared" si="0"/>
        <v>26371.271519999998</v>
      </c>
      <c r="H217" s="2">
        <f t="shared" si="1"/>
        <v>0.26000000000203727</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37894.9</v>
      </c>
      <c r="D221" s="1">
        <f>'PR-RAS'!E225</f>
        <v>42097.16</v>
      </c>
      <c r="E221" s="1">
        <v>0</v>
      </c>
      <c r="F221" s="1">
        <v>0</v>
      </c>
      <c r="G221" s="2">
        <f t="shared" si="0"/>
        <v>26859.628400000001</v>
      </c>
      <c r="H221" s="2">
        <f t="shared" si="1"/>
        <v>0.26000000000203727</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37894.9</v>
      </c>
      <c r="D224" s="1">
        <f>'PR-RAS'!E228</f>
        <v>42097.16</v>
      </c>
      <c r="E224" s="1">
        <v>0</v>
      </c>
      <c r="F224" s="1">
        <v>0</v>
      </c>
      <c r="G224" s="2">
        <f t="shared" si="0"/>
        <v>27225.896059999999</v>
      </c>
      <c r="H224" s="2">
        <f t="shared" si="1"/>
        <v>0.26000000000203727</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21008.37</v>
      </c>
      <c r="D226" s="1">
        <f>'PR-RAS'!E230</f>
        <v>40316.33</v>
      </c>
      <c r="E226" s="1">
        <v>0</v>
      </c>
      <c r="F226" s="1">
        <v>0</v>
      </c>
      <c r="G226" s="2">
        <f t="shared" si="0"/>
        <v>22869.231749999999</v>
      </c>
      <c r="H226" s="2">
        <f t="shared" si="1"/>
        <v>0.7000000000007276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6586.89</v>
      </c>
      <c r="D233" s="1">
        <f>'PR-RAS'!E237</f>
        <v>20541.78</v>
      </c>
      <c r="E233" s="1">
        <v>0</v>
      </c>
      <c r="F233" s="1">
        <v>0</v>
      </c>
      <c r="G233" s="2">
        <f t="shared" si="0"/>
        <v>11059.544400000001</v>
      </c>
      <c r="H233" s="2">
        <f t="shared" si="1"/>
        <v>0.33000000000083674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6586.89</v>
      </c>
      <c r="D234" s="1">
        <f>'PR-RAS'!E238</f>
        <v>20541.78</v>
      </c>
      <c r="E234" s="1">
        <v>0</v>
      </c>
      <c r="F234" s="1">
        <v>0</v>
      </c>
      <c r="G234" s="2">
        <f t="shared" si="0"/>
        <v>11107.21485</v>
      </c>
      <c r="H234" s="2">
        <f t="shared" si="1"/>
        <v>0.33000000000083674</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14421.48</v>
      </c>
      <c r="D242" s="1">
        <f>'PR-RAS'!E246</f>
        <v>19774.55</v>
      </c>
      <c r="E242" s="1">
        <v>0</v>
      </c>
      <c r="F242" s="1">
        <v>0</v>
      </c>
      <c r="G242" s="2">
        <f t="shared" si="0"/>
        <v>13006.90978</v>
      </c>
      <c r="H242" s="2">
        <f t="shared" si="1"/>
        <v>0.93000000000029104</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11421.48</v>
      </c>
      <c r="D243" s="1">
        <f>'PR-RAS'!E247</f>
        <v>19774.55</v>
      </c>
      <c r="E243" s="1">
        <v>0</v>
      </c>
      <c r="F243" s="1">
        <v>0</v>
      </c>
      <c r="G243" s="2">
        <f t="shared" si="0"/>
        <v>12334.880359999999</v>
      </c>
      <c r="H243" s="2">
        <f t="shared" si="1"/>
        <v>0.93000000000029104</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3000</v>
      </c>
      <c r="D244" s="1">
        <f>'PR-RAS'!E248</f>
        <v>0</v>
      </c>
      <c r="E244" s="1">
        <v>0</v>
      </c>
      <c r="F244" s="1">
        <v>0</v>
      </c>
      <c r="G244" s="2">
        <f t="shared" si="0"/>
        <v>729</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29743.25</v>
      </c>
      <c r="D258" s="1">
        <f>'PR-RAS'!E262</f>
        <v>27828.5</v>
      </c>
      <c r="E258" s="1">
        <v>0</v>
      </c>
      <c r="F258" s="1">
        <v>0</v>
      </c>
      <c r="G258" s="2">
        <f t="shared" si="0"/>
        <v>21947.864249999999</v>
      </c>
      <c r="H258" s="2">
        <f t="shared" si="1"/>
        <v>0.75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29743.25</v>
      </c>
      <c r="D265" s="1">
        <f>'PR-RAS'!E269</f>
        <v>27828.5</v>
      </c>
      <c r="E265" s="1">
        <v>0</v>
      </c>
      <c r="F265" s="1">
        <v>0</v>
      </c>
      <c r="G265" s="2">
        <f t="shared" si="0"/>
        <v>22545.666000000001</v>
      </c>
      <c r="H265" s="2">
        <f t="shared" si="1"/>
        <v>0.75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16610</v>
      </c>
      <c r="D266" s="1">
        <f>'PR-RAS'!E270</f>
        <v>15830</v>
      </c>
      <c r="E266" s="1">
        <v>0</v>
      </c>
      <c r="F266" s="1">
        <v>0</v>
      </c>
      <c r="G266" s="2">
        <f t="shared" si="0"/>
        <v>12791.550000000001</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13133.25</v>
      </c>
      <c r="D267" s="1">
        <f>'PR-RAS'!E271</f>
        <v>11998.5</v>
      </c>
      <c r="E267" s="1">
        <v>0</v>
      </c>
      <c r="F267" s="1">
        <v>0</v>
      </c>
      <c r="G267" s="2">
        <f t="shared" si="0"/>
        <v>9876.6465000000007</v>
      </c>
      <c r="H267" s="2">
        <f t="shared" si="1"/>
        <v>0.75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154982.70000000001</v>
      </c>
      <c r="D269" s="1">
        <f>'PR-RAS'!E273</f>
        <v>269473.96999999997</v>
      </c>
      <c r="E269" s="1">
        <v>0</v>
      </c>
      <c r="F269" s="1">
        <v>0</v>
      </c>
      <c r="G269" s="2">
        <f t="shared" si="0"/>
        <v>185973.41151999999</v>
      </c>
      <c r="H269" s="2">
        <f t="shared" si="1"/>
        <v>0.33000000001629815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154982.70000000001</v>
      </c>
      <c r="D270" s="1">
        <f>'PR-RAS'!E274</f>
        <v>171858.08</v>
      </c>
      <c r="E270" s="1">
        <v>0</v>
      </c>
      <c r="F270" s="1">
        <v>0</v>
      </c>
      <c r="G270" s="2">
        <f t="shared" si="0"/>
        <v>134149.99334000002</v>
      </c>
      <c r="H270" s="2">
        <f t="shared" si="1"/>
        <v>0.37999999997555278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154982.70000000001</v>
      </c>
      <c r="D271" s="1">
        <f>'PR-RAS'!E275</f>
        <v>171858.08</v>
      </c>
      <c r="E271" s="1">
        <v>0</v>
      </c>
      <c r="F271" s="1">
        <v>0</v>
      </c>
      <c r="G271" s="2">
        <f t="shared" si="0"/>
        <v>134648.69220000002</v>
      </c>
      <c r="H271" s="2">
        <f t="shared" si="1"/>
        <v>0.37999999997555278</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13500</v>
      </c>
      <c r="E274" s="1">
        <v>0</v>
      </c>
      <c r="F274" s="1">
        <v>0</v>
      </c>
      <c r="G274" s="2">
        <f t="shared" si="0"/>
        <v>7371.0000000000009</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13500</v>
      </c>
      <c r="E275" s="1">
        <v>0</v>
      </c>
      <c r="F275" s="1">
        <v>0</v>
      </c>
      <c r="G275" s="2">
        <f t="shared" ref="G275:G528" si="12">(B275/1000)*(C275*1+D275*2)</f>
        <v>7398.0000000000009</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84115.89</v>
      </c>
      <c r="E285" s="1">
        <v>0</v>
      </c>
      <c r="F285" s="1">
        <v>0</v>
      </c>
      <c r="G285" s="2">
        <f t="shared" si="12"/>
        <v>47777.825519999999</v>
      </c>
      <c r="H285" s="2">
        <f t="shared" si="13"/>
        <v>0.11000000000058208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84115.89</v>
      </c>
      <c r="E286" s="1">
        <v>0</v>
      </c>
      <c r="F286" s="1">
        <v>0</v>
      </c>
      <c r="G286" s="2">
        <f t="shared" si="12"/>
        <v>47946.057299999993</v>
      </c>
      <c r="H286" s="2">
        <f t="shared" si="13"/>
        <v>0.11000000000058208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749143.09000000008</v>
      </c>
      <c r="D295" s="1">
        <f>'PR-RAS'!E299</f>
        <v>1006096.04</v>
      </c>
      <c r="E295" s="1">
        <v>0</v>
      </c>
      <c r="F295" s="1">
        <v>0</v>
      </c>
      <c r="G295" s="2">
        <f t="shared" si="12"/>
        <v>811832.53997999988</v>
      </c>
      <c r="H295" s="2">
        <f t="shared" si="13"/>
        <v>0.13000000012107193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94406.939999999828</v>
      </c>
      <c r="D296" s="1">
        <f>'PR-RAS'!E300</f>
        <v>0</v>
      </c>
      <c r="E296" s="1">
        <v>0</v>
      </c>
      <c r="F296" s="1">
        <v>0</v>
      </c>
      <c r="G296" s="2">
        <f t="shared" si="12"/>
        <v>27850.047299999947</v>
      </c>
      <c r="H296" s="2">
        <f t="shared" si="13"/>
        <v>6.0000000172294676E-2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86677.179999999935</v>
      </c>
      <c r="E297" s="1">
        <v>0</v>
      </c>
      <c r="F297" s="1">
        <v>0</v>
      </c>
      <c r="G297" s="2">
        <f t="shared" si="12"/>
        <v>51312.890559999956</v>
      </c>
      <c r="H297" s="2">
        <f t="shared" si="13"/>
        <v>0.17999999993480742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11249.96</v>
      </c>
      <c r="D299" s="1">
        <f>'PR-RAS'!E303</f>
        <v>16648.75</v>
      </c>
      <c r="E299" s="1">
        <v>0</v>
      </c>
      <c r="F299" s="1">
        <v>0</v>
      </c>
      <c r="G299" s="2">
        <f t="shared" si="12"/>
        <v>13275.14308</v>
      </c>
      <c r="H299" s="2">
        <f t="shared" si="13"/>
        <v>0.29000000000087311</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105387.25</v>
      </c>
      <c r="D300" s="1">
        <f>'PR-RAS'!E304</f>
        <v>533814.96</v>
      </c>
      <c r="E300" s="1">
        <v>0</v>
      </c>
      <c r="F300" s="1">
        <v>0</v>
      </c>
      <c r="G300" s="2">
        <f t="shared" si="12"/>
        <v>350732.13382999995</v>
      </c>
      <c r="H300" s="2">
        <f t="shared" si="13"/>
        <v>0.2900000000372529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5275.0700000000006</v>
      </c>
      <c r="D303" s="1">
        <f>'PR-RAS'!E308</f>
        <v>4623.4799999999996</v>
      </c>
      <c r="E303" s="1">
        <v>0</v>
      </c>
      <c r="F303" s="1">
        <v>0</v>
      </c>
      <c r="G303" s="2">
        <f t="shared" si="12"/>
        <v>4385.6530599999996</v>
      </c>
      <c r="H303" s="2">
        <f t="shared" si="13"/>
        <v>0.5500000000001819</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5089.0200000000004</v>
      </c>
      <c r="D304" s="1">
        <f>'PR-RAS'!E309</f>
        <v>4529</v>
      </c>
      <c r="E304" s="1">
        <v>0</v>
      </c>
      <c r="F304" s="1">
        <v>0</v>
      </c>
      <c r="G304" s="2">
        <f t="shared" si="12"/>
        <v>4286.5470599999999</v>
      </c>
      <c r="H304" s="2">
        <f t="shared" si="13"/>
        <v>2.0000000000436557E-2</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5089.0200000000004</v>
      </c>
      <c r="D305" s="1">
        <f>'PR-RAS'!E310</f>
        <v>4529</v>
      </c>
      <c r="E305" s="1">
        <v>0</v>
      </c>
      <c r="F305" s="1">
        <v>0</v>
      </c>
      <c r="G305" s="2">
        <f t="shared" si="12"/>
        <v>4300.6940800000002</v>
      </c>
      <c r="H305" s="2">
        <f t="shared" si="13"/>
        <v>2.0000000000436557E-2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5089.0200000000004</v>
      </c>
      <c r="D306" s="1">
        <f>'PR-RAS'!E311</f>
        <v>4529</v>
      </c>
      <c r="E306" s="1">
        <v>0</v>
      </c>
      <c r="F306" s="1">
        <v>0</v>
      </c>
      <c r="G306" s="2">
        <f t="shared" si="12"/>
        <v>4314.8410999999996</v>
      </c>
      <c r="H306" s="2">
        <f t="shared" si="13"/>
        <v>2.0000000000436557E-2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186.05</v>
      </c>
      <c r="D316" s="1">
        <f>'PR-RAS'!E321</f>
        <v>94.48</v>
      </c>
      <c r="E316" s="1">
        <v>0</v>
      </c>
      <c r="F316" s="1">
        <v>0</v>
      </c>
      <c r="G316" s="2">
        <f t="shared" si="12"/>
        <v>118.12814999999999</v>
      </c>
      <c r="H316" s="2">
        <f t="shared" si="13"/>
        <v>0.53000000000001535</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186.05</v>
      </c>
      <c r="D317" s="1">
        <f>'PR-RAS'!E322</f>
        <v>94.48</v>
      </c>
      <c r="E317" s="1">
        <v>0</v>
      </c>
      <c r="F317" s="1">
        <v>0</v>
      </c>
      <c r="G317" s="2">
        <f t="shared" si="12"/>
        <v>118.50315999999999</v>
      </c>
      <c r="H317" s="2">
        <f t="shared" si="13"/>
        <v>0.53000000000001535</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186.05</v>
      </c>
      <c r="D318" s="1">
        <f>'PR-RAS'!E323</f>
        <v>94.48</v>
      </c>
      <c r="E318" s="1">
        <v>0</v>
      </c>
      <c r="F318" s="1">
        <v>0</v>
      </c>
      <c r="G318" s="2">
        <f t="shared" si="12"/>
        <v>118.87817</v>
      </c>
      <c r="H318" s="2">
        <f t="shared" si="13"/>
        <v>0.53000000000001535</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88745.66</v>
      </c>
      <c r="D355" s="1">
        <f>'PR-RAS'!E360</f>
        <v>539880.26</v>
      </c>
      <c r="E355" s="1">
        <v>0</v>
      </c>
      <c r="F355" s="1">
        <v>0</v>
      </c>
      <c r="G355" s="2">
        <f t="shared" si="12"/>
        <v>413651.18771999993</v>
      </c>
      <c r="H355" s="2">
        <f t="shared" si="13"/>
        <v>0.60000000000582077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67269.77</v>
      </c>
      <c r="D368" s="1">
        <f>'PR-RAS'!E373</f>
        <v>477672.26</v>
      </c>
      <c r="E368" s="1">
        <v>0</v>
      </c>
      <c r="F368" s="1">
        <v>0</v>
      </c>
      <c r="G368" s="2">
        <f t="shared" si="12"/>
        <v>375299.44443000003</v>
      </c>
      <c r="H368" s="2">
        <f t="shared" si="13"/>
        <v>0.49000000000523869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58319.41</v>
      </c>
      <c r="D369" s="1">
        <f>'PR-RAS'!E374</f>
        <v>376033.19</v>
      </c>
      <c r="E369" s="1">
        <v>0</v>
      </c>
      <c r="F369" s="1">
        <v>0</v>
      </c>
      <c r="G369" s="2">
        <f t="shared" si="12"/>
        <v>298221.97071999998</v>
      </c>
      <c r="H369" s="2">
        <f t="shared" si="13"/>
        <v>0.60000000000582077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276819.64</v>
      </c>
      <c r="E371" s="1">
        <v>0</v>
      </c>
      <c r="F371" s="1">
        <v>0</v>
      </c>
      <c r="G371" s="2">
        <f t="shared" si="12"/>
        <v>204846.5336</v>
      </c>
      <c r="H371" s="2">
        <f t="shared" si="13"/>
        <v>0.35999999998603016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46185.91</v>
      </c>
      <c r="D372" s="1">
        <f>'PR-RAS'!E377</f>
        <v>53773.75</v>
      </c>
      <c r="E372" s="1">
        <v>0</v>
      </c>
      <c r="F372" s="1">
        <v>0</v>
      </c>
      <c r="G372" s="2">
        <f t="shared" si="12"/>
        <v>57035.095110000002</v>
      </c>
      <c r="H372" s="2">
        <f t="shared" si="13"/>
        <v>0.33999999999650754</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12133.5</v>
      </c>
      <c r="D373" s="1">
        <f>'PR-RAS'!E378</f>
        <v>45439.8</v>
      </c>
      <c r="E373" s="1">
        <v>0</v>
      </c>
      <c r="F373" s="1">
        <v>0</v>
      </c>
      <c r="G373" s="2">
        <f t="shared" si="12"/>
        <v>38320.873200000002</v>
      </c>
      <c r="H373" s="2">
        <f t="shared" si="13"/>
        <v>0.69999999999708962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4790</v>
      </c>
      <c r="D374" s="1">
        <f>'PR-RAS'!E379</f>
        <v>40202.06</v>
      </c>
      <c r="E374" s="1">
        <v>0</v>
      </c>
      <c r="F374" s="1">
        <v>0</v>
      </c>
      <c r="G374" s="2">
        <f t="shared" si="12"/>
        <v>31777.406759999998</v>
      </c>
      <c r="H374" s="2">
        <f t="shared" si="13"/>
        <v>5.9999999997671694E-2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35790.57</v>
      </c>
      <c r="E375" s="1">
        <v>0</v>
      </c>
      <c r="F375" s="1">
        <v>0</v>
      </c>
      <c r="G375" s="2">
        <f t="shared" si="12"/>
        <v>26771.34636</v>
      </c>
      <c r="H375" s="2">
        <f t="shared" si="13"/>
        <v>0.43000000000029104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4405</v>
      </c>
      <c r="D376" s="1">
        <f>'PR-RAS'!E381</f>
        <v>0</v>
      </c>
      <c r="E376" s="1">
        <v>0</v>
      </c>
      <c r="F376" s="1">
        <v>0</v>
      </c>
      <c r="G376" s="2">
        <f t="shared" si="12"/>
        <v>1651.875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385</v>
      </c>
      <c r="D381" s="1">
        <f>'PR-RAS'!E386</f>
        <v>4411.49</v>
      </c>
      <c r="E381" s="1">
        <v>0</v>
      </c>
      <c r="F381" s="1">
        <v>0</v>
      </c>
      <c r="G381" s="2">
        <f t="shared" si="12"/>
        <v>3499.0324000000001</v>
      </c>
      <c r="H381" s="2">
        <f t="shared" si="13"/>
        <v>0.48999999999978172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4160.3599999999997</v>
      </c>
      <c r="D396" s="1">
        <f>'PR-RAS'!E401</f>
        <v>61437.009999999995</v>
      </c>
      <c r="E396" s="1">
        <v>0</v>
      </c>
      <c r="F396" s="1">
        <v>0</v>
      </c>
      <c r="G396" s="2">
        <f t="shared" si="12"/>
        <v>50178.580099999999</v>
      </c>
      <c r="H396" s="2">
        <f t="shared" si="13"/>
        <v>0.36999999999443389</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4160.3599999999997</v>
      </c>
      <c r="D398" s="1">
        <f>'PR-RAS'!E403</f>
        <v>5715.63</v>
      </c>
      <c r="E398" s="1">
        <v>0</v>
      </c>
      <c r="F398" s="1">
        <v>0</v>
      </c>
      <c r="G398" s="2">
        <f t="shared" si="12"/>
        <v>6189.8731399999997</v>
      </c>
      <c r="H398" s="2">
        <f t="shared" si="13"/>
        <v>0.72999999999956344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51008.88</v>
      </c>
      <c r="E399" s="1">
        <v>0</v>
      </c>
      <c r="F399" s="1">
        <v>0</v>
      </c>
      <c r="G399" s="2">
        <f t="shared" si="12"/>
        <v>40603.068480000002</v>
      </c>
      <c r="H399" s="2">
        <f t="shared" si="13"/>
        <v>0.12000000000261934</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4712.5</v>
      </c>
      <c r="E400" s="1">
        <v>0</v>
      </c>
      <c r="F400" s="1">
        <v>0</v>
      </c>
      <c r="G400" s="2">
        <f t="shared" si="12"/>
        <v>3760.5750000000003</v>
      </c>
      <c r="H400" s="2">
        <f t="shared" si="13"/>
        <v>0.5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21475.89</v>
      </c>
      <c r="D407" s="1">
        <f>'PR-RAS'!E412</f>
        <v>62208</v>
      </c>
      <c r="E407" s="1">
        <v>0</v>
      </c>
      <c r="F407" s="1">
        <v>0</v>
      </c>
      <c r="G407" s="2">
        <f t="shared" si="12"/>
        <v>59232.10734000001</v>
      </c>
      <c r="H407" s="2">
        <f t="shared" si="13"/>
        <v>0.11000000000058208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21475.89</v>
      </c>
      <c r="D408" s="1">
        <f>'PR-RAS'!E413</f>
        <v>62208</v>
      </c>
      <c r="E408" s="1">
        <v>0</v>
      </c>
      <c r="F408" s="1">
        <v>0</v>
      </c>
      <c r="G408" s="2">
        <f t="shared" si="12"/>
        <v>59377.999230000001</v>
      </c>
      <c r="H408" s="2">
        <f t="shared" si="13"/>
        <v>0.11000000000058208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83470.59</v>
      </c>
      <c r="D413" s="1">
        <f>'PR-RAS'!E418</f>
        <v>535256.78</v>
      </c>
      <c r="E413" s="1">
        <v>0</v>
      </c>
      <c r="F413" s="1">
        <v>0</v>
      </c>
      <c r="G413" s="2">
        <f t="shared" si="12"/>
        <v>475441.46980000002</v>
      </c>
      <c r="H413" s="2">
        <f t="shared" si="13"/>
        <v>0.62999999997555278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818927.94</v>
      </c>
      <c r="D415" s="1">
        <f>'PR-RAS'!E420</f>
        <v>227103.11</v>
      </c>
      <c r="E415" s="1">
        <v>0</v>
      </c>
      <c r="F415" s="1">
        <v>0</v>
      </c>
      <c r="G415" s="2">
        <f t="shared" si="12"/>
        <v>527077.54223999998</v>
      </c>
      <c r="H415" s="2">
        <f t="shared" si="13"/>
        <v>0.17000000004190952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27371.56</v>
      </c>
      <c r="D416" s="1">
        <f>'PR-RAS'!E421</f>
        <v>10752.15</v>
      </c>
      <c r="E416" s="1">
        <v>0</v>
      </c>
      <c r="F416" s="1">
        <v>0</v>
      </c>
      <c r="G416" s="2">
        <f t="shared" si="12"/>
        <v>20283.481899999999</v>
      </c>
      <c r="H416" s="2">
        <f t="shared" si="13"/>
        <v>0.58999999999832653</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848825.09999999986</v>
      </c>
      <c r="D417" s="1">
        <f>'PR-RAS'!E422</f>
        <v>924042.34000000008</v>
      </c>
      <c r="E417" s="1">
        <v>0</v>
      </c>
      <c r="F417" s="1">
        <v>0</v>
      </c>
      <c r="G417" s="2">
        <f t="shared" si="12"/>
        <v>1121914.46848</v>
      </c>
      <c r="H417" s="2">
        <f t="shared" si="13"/>
        <v>0.43999999994412065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837888.75000000012</v>
      </c>
      <c r="D418" s="1">
        <f>'PR-RAS'!E423</f>
        <v>1545976.3</v>
      </c>
      <c r="E418" s="1">
        <v>0</v>
      </c>
      <c r="F418" s="1">
        <v>0</v>
      </c>
      <c r="G418" s="2">
        <f t="shared" si="12"/>
        <v>1638743.84295</v>
      </c>
      <c r="H418" s="2">
        <f t="shared" si="13"/>
        <v>0.54999999993015081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10936.349999999744</v>
      </c>
      <c r="D419" s="1">
        <f>'PR-RAS'!E424</f>
        <v>0</v>
      </c>
      <c r="E419" s="1">
        <v>0</v>
      </c>
      <c r="F419" s="1">
        <v>0</v>
      </c>
      <c r="G419" s="2">
        <f t="shared" si="12"/>
        <v>4571.3942999998926</v>
      </c>
      <c r="H419" s="2">
        <f t="shared" si="13"/>
        <v>0.34999999974388629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621933.96</v>
      </c>
      <c r="E420" s="1">
        <v>0</v>
      </c>
      <c r="F420" s="1">
        <v>0</v>
      </c>
      <c r="G420" s="2">
        <f t="shared" si="12"/>
        <v>521180.65847999993</v>
      </c>
      <c r="H420" s="2">
        <f t="shared" si="13"/>
        <v>4.0000000037252903E-2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830177.89999999991</v>
      </c>
      <c r="D422" s="1">
        <f>'PR-RAS'!E427</f>
        <v>243751.86</v>
      </c>
      <c r="E422" s="1">
        <v>0</v>
      </c>
      <c r="F422" s="1">
        <v>0</v>
      </c>
      <c r="G422" s="2">
        <f t="shared" si="12"/>
        <v>554743.96201999998</v>
      </c>
      <c r="H422" s="2">
        <f t="shared" si="13"/>
        <v>0.2400000001071021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132758.81</v>
      </c>
      <c r="D423" s="1">
        <f>'PR-RAS'!E428</f>
        <v>544567.11</v>
      </c>
      <c r="E423" s="1">
        <v>0</v>
      </c>
      <c r="F423" s="1">
        <v>0</v>
      </c>
      <c r="G423" s="2">
        <f t="shared" si="12"/>
        <v>515638.85865999997</v>
      </c>
      <c r="H423" s="2">
        <f t="shared" si="13"/>
        <v>0.29999999998835847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1000</v>
      </c>
      <c r="D424" s="1">
        <f>'PR-RAS'!E430</f>
        <v>1253504.6399999999</v>
      </c>
      <c r="E424" s="1">
        <v>0</v>
      </c>
      <c r="F424" s="1">
        <v>0</v>
      </c>
      <c r="G424" s="2">
        <f t="shared" si="12"/>
        <v>1060887.9254399999</v>
      </c>
      <c r="H424" s="2">
        <f t="shared" si="13"/>
        <v>0.36000000010244548</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1000</v>
      </c>
      <c r="D425" s="1">
        <f>'PR-RAS'!E431</f>
        <v>3173.44</v>
      </c>
      <c r="E425" s="1">
        <v>0</v>
      </c>
      <c r="F425" s="1">
        <v>0</v>
      </c>
      <c r="G425" s="2">
        <f t="shared" si="12"/>
        <v>3115.0771199999999</v>
      </c>
      <c r="H425" s="2">
        <f t="shared" si="13"/>
        <v>0.44000000000005457</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1000</v>
      </c>
      <c r="D431" s="1">
        <f>'PR-RAS'!E437</f>
        <v>3173.44</v>
      </c>
      <c r="E431" s="1">
        <v>0</v>
      </c>
      <c r="F431" s="1">
        <v>0</v>
      </c>
      <c r="G431" s="2">
        <f t="shared" si="12"/>
        <v>3159.1583999999998</v>
      </c>
      <c r="H431" s="2">
        <f t="shared" si="13"/>
        <v>0.44000000000005457</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1000</v>
      </c>
      <c r="D432" s="1">
        <f>'PR-RAS'!E438</f>
        <v>3173.44</v>
      </c>
      <c r="E432" s="1">
        <v>0</v>
      </c>
      <c r="F432" s="1">
        <v>0</v>
      </c>
      <c r="G432" s="2">
        <f t="shared" si="12"/>
        <v>3166.5052799999999</v>
      </c>
      <c r="H432" s="2">
        <f t="shared" si="13"/>
        <v>0.44000000000005457</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1250331.2</v>
      </c>
      <c r="E485" s="1">
        <v>0</v>
      </c>
      <c r="F485" s="1">
        <v>0</v>
      </c>
      <c r="G485" s="2">
        <f t="shared" si="12"/>
        <v>1210320.6015999999</v>
      </c>
      <c r="H485" s="2">
        <f t="shared" si="13"/>
        <v>0.19999999995343387</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1250331.2</v>
      </c>
      <c r="E496" s="1">
        <v>0</v>
      </c>
      <c r="F496" s="1">
        <v>0</v>
      </c>
      <c r="G496" s="2">
        <f t="shared" si="12"/>
        <v>1237827.888</v>
      </c>
      <c r="H496" s="2">
        <f t="shared" si="13"/>
        <v>0.19999999995343387</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1250331.2</v>
      </c>
      <c r="E497" s="1">
        <v>0</v>
      </c>
      <c r="F497" s="1">
        <v>0</v>
      </c>
      <c r="G497" s="2">
        <f t="shared" si="12"/>
        <v>1240328.5503999998</v>
      </c>
      <c r="H497" s="2">
        <f t="shared" si="13"/>
        <v>0.19999999995343387</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13311.9</v>
      </c>
      <c r="D529" s="1">
        <f>'PR-RAS'!E535</f>
        <v>942780.38</v>
      </c>
      <c r="E529" s="1">
        <v>0</v>
      </c>
      <c r="F529" s="1">
        <v>0</v>
      </c>
      <c r="G529" s="2">
        <f t="shared" ref="G529:G836" si="14">(B529/1000)*(C529*1+D529*2)</f>
        <v>1002604.76448</v>
      </c>
      <c r="H529" s="2">
        <f t="shared" ref="H529:H836" si="15">ABS(C529-ROUND(C529,0))+ABS(D529-ROUND(D529,0))</f>
        <v>0.48000000000502041</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0.06</v>
      </c>
      <c r="D578" s="1">
        <f>'PR-RAS'!E584</f>
        <v>0</v>
      </c>
      <c r="E578" s="1">
        <v>0</v>
      </c>
      <c r="F578" s="1">
        <v>0</v>
      </c>
      <c r="G578" s="2">
        <f t="shared" si="14"/>
        <v>3.4619999999999998E-2</v>
      </c>
      <c r="H578" s="2">
        <f t="shared" si="15"/>
        <v>0.06</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0.06</v>
      </c>
      <c r="D583" s="1">
        <f>'PR-RAS'!E589</f>
        <v>0</v>
      </c>
      <c r="E583" s="1">
        <v>0</v>
      </c>
      <c r="F583" s="1">
        <v>0</v>
      </c>
      <c r="G583" s="2">
        <f t="shared" si="14"/>
        <v>3.492E-2</v>
      </c>
      <c r="H583" s="2">
        <f t="shared" si="15"/>
        <v>0.06</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0.06</v>
      </c>
      <c r="D584" s="1">
        <f>'PR-RAS'!E590</f>
        <v>0</v>
      </c>
      <c r="E584" s="1">
        <v>0</v>
      </c>
      <c r="F584" s="1">
        <v>0</v>
      </c>
      <c r="G584" s="2">
        <f t="shared" si="14"/>
        <v>3.4979999999999997E-2</v>
      </c>
      <c r="H584" s="2">
        <f t="shared" si="15"/>
        <v>0.06</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13311.84</v>
      </c>
      <c r="D591" s="1">
        <f>'PR-RAS'!E597</f>
        <v>942780.38</v>
      </c>
      <c r="E591" s="1">
        <v>0</v>
      </c>
      <c r="F591" s="1">
        <v>0</v>
      </c>
      <c r="G591" s="2">
        <f t="shared" si="14"/>
        <v>1120334.834</v>
      </c>
      <c r="H591" s="2">
        <f t="shared" si="15"/>
        <v>0.54000000000451109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13311.84</v>
      </c>
      <c r="D603" s="1">
        <f>'PR-RAS'!E609</f>
        <v>942780.38</v>
      </c>
      <c r="E603" s="1">
        <v>0</v>
      </c>
      <c r="F603" s="1">
        <v>0</v>
      </c>
      <c r="G603" s="2">
        <f t="shared" si="14"/>
        <v>1143121.3052000001</v>
      </c>
      <c r="H603" s="2">
        <f t="shared" si="15"/>
        <v>0.54000000000451109</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13311.84</v>
      </c>
      <c r="D604" s="1">
        <f>'PR-RAS'!E610</f>
        <v>942780.38</v>
      </c>
      <c r="E604" s="1">
        <v>0</v>
      </c>
      <c r="F604" s="1">
        <v>0</v>
      </c>
      <c r="G604" s="2">
        <f t="shared" si="14"/>
        <v>1145020.1777999999</v>
      </c>
      <c r="H604" s="2">
        <f t="shared" si="15"/>
        <v>0.54000000000451109</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310724.25999999989</v>
      </c>
      <c r="E633" s="1">
        <v>0</v>
      </c>
      <c r="F633" s="1">
        <v>0</v>
      </c>
      <c r="G633" s="2">
        <f t="shared" si="14"/>
        <v>392755.46463999985</v>
      </c>
      <c r="H633" s="2">
        <f t="shared" si="15"/>
        <v>0.2599999998928979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12311.9</v>
      </c>
      <c r="D634" s="1">
        <f>'PR-RAS'!E640</f>
        <v>0</v>
      </c>
      <c r="E634" s="1">
        <v>0</v>
      </c>
      <c r="F634" s="1">
        <v>0</v>
      </c>
      <c r="G634" s="2">
        <f t="shared" si="14"/>
        <v>7793.4327000000003</v>
      </c>
      <c r="H634" s="2">
        <f t="shared" si="15"/>
        <v>0.1000000000003638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439122.77</v>
      </c>
      <c r="D635" s="1">
        <f>'PR-RAS'!E641</f>
        <v>0</v>
      </c>
      <c r="E635" s="1">
        <v>0</v>
      </c>
      <c r="F635" s="1">
        <v>0</v>
      </c>
      <c r="G635" s="2">
        <f t="shared" si="14"/>
        <v>278403.83618000004</v>
      </c>
      <c r="H635" s="2">
        <f t="shared" si="15"/>
        <v>0.22999999998137355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849825.09999999986</v>
      </c>
      <c r="D637" s="1">
        <f>'PR-RAS'!E643</f>
        <v>2177546.98</v>
      </c>
      <c r="E637" s="1">
        <v>0</v>
      </c>
      <c r="F637" s="1">
        <v>0</v>
      </c>
      <c r="G637" s="2">
        <f t="shared" si="14"/>
        <v>3310328.5221599997</v>
      </c>
      <c r="H637" s="2">
        <f t="shared" si="15"/>
        <v>0.11999999987892807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851200.65000000014</v>
      </c>
      <c r="D638" s="1">
        <f>'PR-RAS'!E644</f>
        <v>2488756.6800000002</v>
      </c>
      <c r="E638" s="1">
        <v>0</v>
      </c>
      <c r="F638" s="1">
        <v>0</v>
      </c>
      <c r="G638" s="2">
        <f t="shared" si="14"/>
        <v>3712890.8243700005</v>
      </c>
      <c r="H638" s="2">
        <f t="shared" si="15"/>
        <v>0.66999999969266355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1375.5500000002794</v>
      </c>
      <c r="D640" s="1">
        <f>'PR-RAS'!E646</f>
        <v>311209.70000000019</v>
      </c>
      <c r="E640" s="1">
        <v>0</v>
      </c>
      <c r="F640" s="1">
        <v>0</v>
      </c>
      <c r="G640" s="2">
        <f t="shared" si="14"/>
        <v>398604.97305000044</v>
      </c>
      <c r="H640" s="2">
        <f t="shared" si="15"/>
        <v>0.74999999953433871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391055.12999999989</v>
      </c>
      <c r="D642" s="1">
        <f>'PR-RAS'!E648</f>
        <v>243751.86</v>
      </c>
      <c r="E642" s="1">
        <v>0</v>
      </c>
      <c r="F642" s="1">
        <v>0</v>
      </c>
      <c r="G642" s="2">
        <f t="shared" si="14"/>
        <v>563156.2228499999</v>
      </c>
      <c r="H642" s="2">
        <f t="shared" si="15"/>
        <v>0.26999999990221113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392430.68000000017</v>
      </c>
      <c r="D644" s="1">
        <f>'PR-RAS'!E650</f>
        <v>554961.56000000017</v>
      </c>
      <c r="E644" s="1">
        <v>0</v>
      </c>
      <c r="F644" s="1">
        <v>0</v>
      </c>
      <c r="G644" s="2">
        <f t="shared" si="14"/>
        <v>966013.49340000039</v>
      </c>
      <c r="H644" s="2">
        <f t="shared" si="15"/>
        <v>0.75999999966006726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7828.27</v>
      </c>
      <c r="D646" s="1">
        <f>'PR-RAS'!E653</f>
        <v>5824.34</v>
      </c>
      <c r="E646" s="1">
        <v>0</v>
      </c>
      <c r="F646" s="1">
        <v>0</v>
      </c>
      <c r="G646" s="2">
        <f t="shared" si="14"/>
        <v>12562.632750000001</v>
      </c>
      <c r="H646" s="2">
        <f t="shared" si="15"/>
        <v>0.61000000000058208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1649695.61</v>
      </c>
      <c r="D647" s="1">
        <f>'PR-RAS'!E654</f>
        <v>2570433.59</v>
      </c>
      <c r="E647" s="1">
        <v>0</v>
      </c>
      <c r="F647" s="1">
        <v>0</v>
      </c>
      <c r="G647" s="2">
        <f t="shared" si="14"/>
        <v>4386703.5623399997</v>
      </c>
      <c r="H647" s="2">
        <f t="shared" si="15"/>
        <v>0.80000000004656613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1648677.24</v>
      </c>
      <c r="D648" s="1">
        <f>'PR-RAS'!E655</f>
        <v>2574070.84</v>
      </c>
      <c r="E648" s="1">
        <v>0</v>
      </c>
      <c r="F648" s="1">
        <v>0</v>
      </c>
      <c r="G648" s="2">
        <f t="shared" si="14"/>
        <v>4397541.84124</v>
      </c>
      <c r="H648" s="2">
        <f t="shared" si="15"/>
        <v>0.40000000013969839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8846.6400000001304</v>
      </c>
      <c r="D649" s="1">
        <f>'PR-RAS'!E656</f>
        <v>2187.089999999851</v>
      </c>
      <c r="E649" s="1">
        <v>0</v>
      </c>
      <c r="F649" s="1">
        <v>0</v>
      </c>
      <c r="G649" s="2">
        <f t="shared" si="14"/>
        <v>8567.0913599998912</v>
      </c>
      <c r="H649" s="2">
        <f t="shared" si="15"/>
        <v>0.44999999972060323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v>
      </c>
      <c r="D650" s="1">
        <f>'PR-RAS'!E657</f>
        <v>5</v>
      </c>
      <c r="E650" s="1">
        <v>0</v>
      </c>
      <c r="F650" s="1">
        <v>0</v>
      </c>
      <c r="G650" s="2">
        <f t="shared" si="14"/>
        <v>11.033000000000001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18</v>
      </c>
      <c r="D651" s="1">
        <f>'PR-RAS'!E658</f>
        <v>17</v>
      </c>
      <c r="E651" s="1">
        <v>0</v>
      </c>
      <c r="F651" s="1">
        <v>0</v>
      </c>
      <c r="G651" s="2">
        <f t="shared" si="14"/>
        <v>33.800000000000004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6</v>
      </c>
      <c r="D652" s="1">
        <f>'PR-RAS'!E659</f>
        <v>5</v>
      </c>
      <c r="E652" s="1">
        <v>0</v>
      </c>
      <c r="F652" s="1">
        <v>0</v>
      </c>
      <c r="G652" s="2">
        <f t="shared" si="14"/>
        <v>10.416</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18</v>
      </c>
      <c r="D653" s="1">
        <f>'PR-RAS'!E660</f>
        <v>17</v>
      </c>
      <c r="E653" s="1">
        <v>0</v>
      </c>
      <c r="F653" s="1">
        <v>0</v>
      </c>
      <c r="G653" s="2">
        <f t="shared" si="14"/>
        <v>33.904000000000003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4030.71</v>
      </c>
      <c r="D654" s="1">
        <f>'PR-RAS'!E661</f>
        <v>6652.87</v>
      </c>
      <c r="E654" s="1">
        <v>0</v>
      </c>
      <c r="F654" s="1">
        <v>0</v>
      </c>
      <c r="G654" s="2">
        <f t="shared" si="14"/>
        <v>11320.701850000001</v>
      </c>
      <c r="H654" s="2">
        <f t="shared" si="15"/>
        <v>0.42000000000007276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119.44</v>
      </c>
      <c r="D655" s="1">
        <f>'PR-RAS'!E662</f>
        <v>92.89</v>
      </c>
      <c r="E655" s="1">
        <v>0</v>
      </c>
      <c r="F655" s="1">
        <v>0</v>
      </c>
      <c r="G655" s="2">
        <f t="shared" si="14"/>
        <v>199.61388000000002</v>
      </c>
      <c r="H655" s="2">
        <f t="shared" si="15"/>
        <v>0.54999999999999716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21711.84</v>
      </c>
      <c r="D657" s="1">
        <f>'PR-RAS'!E664</f>
        <v>41413.85</v>
      </c>
      <c r="E657" s="1">
        <v>0</v>
      </c>
      <c r="F657" s="1">
        <v>0</v>
      </c>
      <c r="G657" s="2">
        <f t="shared" si="16"/>
        <v>68577.938240000003</v>
      </c>
      <c r="H657" s="2">
        <f t="shared" si="17"/>
        <v>0.31000000000130967</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344995.8</v>
      </c>
      <c r="D662" s="1">
        <f>'PR-RAS'!E669</f>
        <v>81732</v>
      </c>
      <c r="E662" s="1">
        <v>0</v>
      </c>
      <c r="F662" s="1">
        <v>0</v>
      </c>
      <c r="G662" s="2">
        <f t="shared" si="14"/>
        <v>336091.9278</v>
      </c>
      <c r="H662" s="2">
        <f t="shared" si="15"/>
        <v>0.20000000001164153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3565.28</v>
      </c>
      <c r="E666" s="1">
        <v>0</v>
      </c>
      <c r="F666" s="1">
        <v>0</v>
      </c>
      <c r="G666" s="2">
        <f t="shared" si="14"/>
        <v>4741.8224000000009</v>
      </c>
      <c r="H666" s="2">
        <f t="shared" si="15"/>
        <v>0.28000000000020009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8707.66</v>
      </c>
      <c r="D675" s="1">
        <f>'PR-RAS'!E682</f>
        <v>23183.75</v>
      </c>
      <c r="E675" s="1">
        <v>0</v>
      </c>
      <c r="F675" s="1">
        <v>0</v>
      </c>
      <c r="G675" s="2">
        <f t="shared" si="14"/>
        <v>37120.657840000007</v>
      </c>
      <c r="H675" s="2">
        <f t="shared" si="15"/>
        <v>0.59000000000014552</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658.2</v>
      </c>
      <c r="D676" s="1">
        <f>'PR-RAS'!E683</f>
        <v>0</v>
      </c>
      <c r="E676" s="1">
        <v>0</v>
      </c>
      <c r="F676" s="1">
        <v>0</v>
      </c>
      <c r="G676" s="2">
        <f t="shared" si="14"/>
        <v>444.28500000000008</v>
      </c>
      <c r="H676" s="2">
        <f t="shared" si="15"/>
        <v>0.20000000000004547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14869.14</v>
      </c>
      <c r="D677" s="1">
        <f>'PR-RAS'!E684</f>
        <v>12046.5</v>
      </c>
      <c r="E677" s="1">
        <v>0</v>
      </c>
      <c r="F677" s="1">
        <v>0</v>
      </c>
      <c r="G677" s="2">
        <f t="shared" si="14"/>
        <v>26338.406640000001</v>
      </c>
      <c r="H677" s="2">
        <f t="shared" si="15"/>
        <v>0.63999999999941792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3245.48</v>
      </c>
      <c r="D704" s="1">
        <f>'PR-RAS'!E711</f>
        <v>3245.48</v>
      </c>
      <c r="E704" s="1">
        <v>0</v>
      </c>
      <c r="F704" s="1">
        <v>0</v>
      </c>
      <c r="G704" s="2">
        <f t="shared" ref="G704:G707" si="20">(B704/1000)*(C704*1+D704*2)</f>
        <v>6844.7173199999997</v>
      </c>
      <c r="H704" s="2">
        <f t="shared" ref="H704:H707" si="21">ABS(C704-ROUND(C704,0))+ABS(D704-ROUND(D704,0))</f>
        <v>0.96000000000003638</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0.91</v>
      </c>
      <c r="D705" s="1">
        <f>'PR-RAS'!E712</f>
        <v>0.38</v>
      </c>
      <c r="E705" s="1">
        <v>0</v>
      </c>
      <c r="F705" s="1">
        <v>0</v>
      </c>
      <c r="G705" s="2">
        <f t="shared" si="20"/>
        <v>1.1756799999999998</v>
      </c>
      <c r="H705" s="2">
        <f t="shared" si="21"/>
        <v>0.47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50958.28</v>
      </c>
      <c r="E717" s="1">
        <v>0</v>
      </c>
      <c r="F717" s="1">
        <v>0</v>
      </c>
      <c r="G717" s="2">
        <f t="shared" si="14"/>
        <v>72972.256959999999</v>
      </c>
      <c r="H717" s="2">
        <f t="shared" si="15"/>
        <v>0.27999999999883585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331.81</v>
      </c>
      <c r="D719" s="1">
        <f>'PR-RAS'!E726</f>
        <v>0</v>
      </c>
      <c r="E719" s="1">
        <v>0</v>
      </c>
      <c r="F719" s="1">
        <v>0</v>
      </c>
      <c r="G719" s="2">
        <f t="shared" si="14"/>
        <v>238.23957999999999</v>
      </c>
      <c r="H719" s="2">
        <f t="shared" si="15"/>
        <v>0.18999999999999773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6800</v>
      </c>
      <c r="E725" s="1">
        <v>0</v>
      </c>
      <c r="F725" s="1">
        <v>0</v>
      </c>
      <c r="G725" s="2">
        <f t="shared" si="14"/>
        <v>9846.4</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560</v>
      </c>
      <c r="D726" s="1">
        <f>'PR-RAS'!E733</f>
        <v>0</v>
      </c>
      <c r="E726" s="1">
        <v>0</v>
      </c>
      <c r="F726" s="1">
        <v>0</v>
      </c>
      <c r="G726" s="2">
        <f t="shared" si="14"/>
        <v>406</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8856.4699999999993</v>
      </c>
      <c r="D727" s="1">
        <f>'PR-RAS'!E734</f>
        <v>8426.8700000000008</v>
      </c>
      <c r="E727" s="1">
        <v>0</v>
      </c>
      <c r="F727" s="1">
        <v>0</v>
      </c>
      <c r="G727" s="2">
        <f t="shared" si="14"/>
        <v>18665.61246</v>
      </c>
      <c r="H727" s="2">
        <f t="shared" si="15"/>
        <v>0.59999999999854481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314.57</v>
      </c>
      <c r="D729" s="1">
        <f>'PR-RAS'!E736</f>
        <v>221.09</v>
      </c>
      <c r="E729" s="1">
        <v>0</v>
      </c>
      <c r="F729" s="1">
        <v>0</v>
      </c>
      <c r="G729" s="2">
        <f t="shared" si="14"/>
        <v>550.91399999999999</v>
      </c>
      <c r="H729" s="2">
        <f t="shared" si="15"/>
        <v>0.52000000000001023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5111.6099999999997</v>
      </c>
      <c r="D730" s="1">
        <f>'PR-RAS'!E737</f>
        <v>5929.33</v>
      </c>
      <c r="E730" s="1">
        <v>0</v>
      </c>
      <c r="F730" s="1">
        <v>0</v>
      </c>
      <c r="G730" s="2">
        <f t="shared" si="14"/>
        <v>12371.32683</v>
      </c>
      <c r="H730" s="2">
        <f t="shared" si="15"/>
        <v>0.72000000000025466</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1932.48</v>
      </c>
      <c r="D731" s="1">
        <f>'PR-RAS'!E738</f>
        <v>0</v>
      </c>
      <c r="E731" s="1">
        <v>0</v>
      </c>
      <c r="F731" s="1">
        <v>0</v>
      </c>
      <c r="G731" s="2">
        <f t="shared" si="14"/>
        <v>1410.7103999999999</v>
      </c>
      <c r="H731" s="2">
        <f t="shared" si="15"/>
        <v>0.48000000000001819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891.72</v>
      </c>
      <c r="D734" s="1">
        <f>'PR-RAS'!E741</f>
        <v>2310.86</v>
      </c>
      <c r="E734" s="1">
        <v>0</v>
      </c>
      <c r="F734" s="1">
        <v>0</v>
      </c>
      <c r="G734" s="2">
        <f t="shared" si="14"/>
        <v>4041.3515200000002</v>
      </c>
      <c r="H734" s="2">
        <f t="shared" si="15"/>
        <v>0.41999999999984539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33</v>
      </c>
      <c r="E736" s="1">
        <v>0</v>
      </c>
      <c r="F736" s="1">
        <v>0</v>
      </c>
      <c r="G736" s="2">
        <f t="shared" ref="G736:G737" si="28">(B736/1000)*(C736*1+D736*2)</f>
        <v>48.51</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7983.33</v>
      </c>
      <c r="D753" s="1">
        <f>'PR-RAS'!E760</f>
        <v>4855.45</v>
      </c>
      <c r="E753" s="1">
        <v>0</v>
      </c>
      <c r="F753" s="1">
        <v>0</v>
      </c>
      <c r="G753" s="2">
        <f t="shared" si="14"/>
        <v>13306.060959999999</v>
      </c>
      <c r="H753" s="2">
        <f t="shared" si="15"/>
        <v>0.77999999999974534</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37894.9</v>
      </c>
      <c r="D771" s="1">
        <f>'PR-RAS'!E778</f>
        <v>42097.16</v>
      </c>
      <c r="E771" s="1">
        <v>0</v>
      </c>
      <c r="F771" s="1">
        <v>0</v>
      </c>
      <c r="G771" s="2">
        <f t="shared" si="14"/>
        <v>94008.699399999998</v>
      </c>
      <c r="H771" s="2">
        <f t="shared" si="15"/>
        <v>0.26000000000203727</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6586.89</v>
      </c>
      <c r="D774" s="1">
        <f>'PR-RAS'!E781</f>
        <v>20541.78</v>
      </c>
      <c r="E774" s="1">
        <v>0</v>
      </c>
      <c r="F774" s="1">
        <v>0</v>
      </c>
      <c r="G774" s="2">
        <f t="shared" si="14"/>
        <v>36849.257850000002</v>
      </c>
      <c r="H774" s="2">
        <f t="shared" si="15"/>
        <v>0.33000000000083674</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2400</v>
      </c>
      <c r="D836" s="1">
        <f>'PR-RAS'!E843</f>
        <v>4100</v>
      </c>
      <c r="E836" s="1">
        <v>0</v>
      </c>
      <c r="F836" s="1">
        <v>0</v>
      </c>
      <c r="G836" s="2">
        <f t="shared" si="14"/>
        <v>8851</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14210</v>
      </c>
      <c r="D839" s="1">
        <f>'PR-RAS'!E846</f>
        <v>11730</v>
      </c>
      <c r="E839" s="1">
        <v>0</v>
      </c>
      <c r="F839" s="1">
        <v>0</v>
      </c>
      <c r="G839" s="2">
        <f t="shared" si="34"/>
        <v>31567.46</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13133.25</v>
      </c>
      <c r="D848" s="1">
        <f>'PR-RAS'!E855</f>
        <v>11998.5</v>
      </c>
      <c r="E848" s="1">
        <v>0</v>
      </c>
      <c r="F848" s="1">
        <v>0</v>
      </c>
      <c r="G848" s="2">
        <f t="shared" si="34"/>
        <v>31449.321749999999</v>
      </c>
      <c r="H848" s="2">
        <f t="shared" si="35"/>
        <v>0.75</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84115.89</v>
      </c>
      <c r="E850" s="1">
        <v>0</v>
      </c>
      <c r="F850" s="1">
        <v>0</v>
      </c>
      <c r="G850" s="2">
        <f t="shared" si="34"/>
        <v>142828.78122</v>
      </c>
      <c r="H850" s="2">
        <f t="shared" si="35"/>
        <v>0.11000000000058208</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1000</v>
      </c>
      <c r="D866" s="1">
        <f>'PR-RAS'!E873</f>
        <v>3173.44</v>
      </c>
      <c r="E866" s="1">
        <v>0</v>
      </c>
      <c r="F866" s="1">
        <v>0</v>
      </c>
      <c r="G866" s="2">
        <f t="shared" si="34"/>
        <v>6355.0511999999999</v>
      </c>
      <c r="H866" s="2">
        <f t="shared" si="35"/>
        <v>0.44000000000005457</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1007150.22</v>
      </c>
      <c r="E905" s="1">
        <v>0</v>
      </c>
      <c r="F905" s="1">
        <v>0</v>
      </c>
      <c r="G905" s="2">
        <f t="shared" si="34"/>
        <v>1820927.59776</v>
      </c>
      <c r="H905" s="2">
        <f t="shared" si="35"/>
        <v>0.21999999997206032</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243180.98</v>
      </c>
      <c r="E906" s="1">
        <v>0</v>
      </c>
      <c r="F906" s="1">
        <v>0</v>
      </c>
      <c r="G906" s="2">
        <f t="shared" si="34"/>
        <v>440157.57380000001</v>
      </c>
      <c r="H906" s="2">
        <f t="shared" si="35"/>
        <v>1.9999999989522621E-2</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929468.54</v>
      </c>
      <c r="E973" s="1">
        <v>0</v>
      </c>
      <c r="F973" s="1">
        <v>0</v>
      </c>
      <c r="G973" s="2">
        <f t="shared" si="34"/>
        <v>1806886.84176</v>
      </c>
      <c r="H973" s="2">
        <f t="shared" si="35"/>
        <v>0.4599999999627471</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13311.84</v>
      </c>
      <c r="D974" s="1">
        <f>'PR-RAS'!E981</f>
        <v>13311.84</v>
      </c>
      <c r="E974" s="1">
        <v>0</v>
      </c>
      <c r="F974" s="1">
        <v>0</v>
      </c>
      <c r="G974" s="2">
        <f t="shared" si="34"/>
        <v>38857.26096</v>
      </c>
      <c r="H974" s="2">
        <f t="shared" si="35"/>
        <v>0.31999999999970896</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1108080.0900000001</v>
      </c>
      <c r="D1582" s="6"/>
      <c r="E1582" s="6">
        <v>0</v>
      </c>
      <c r="F1582" s="6">
        <v>0</v>
      </c>
      <c r="G1582" s="7">
        <f t="shared" ref="G1582:G1686" si="70">B1582/1000*C1582</f>
        <v>1108.0800900000002</v>
      </c>
      <c r="H1582" s="7">
        <f t="shared" ref="H1582:H1686" si="71">ABS(C1582-ROUND(C1582,0))</f>
        <v>9.0000000083819032E-2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3204321.33</v>
      </c>
      <c r="D1583" s="1">
        <v>0</v>
      </c>
      <c r="E1583" s="1">
        <v>0</v>
      </c>
      <c r="F1583" s="1">
        <v>0</v>
      </c>
      <c r="G1583" s="2">
        <f t="shared" si="70"/>
        <v>6408.6426600000004</v>
      </c>
      <c r="H1583" s="2">
        <f t="shared" si="71"/>
        <v>0.33000000007450581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248634.42</v>
      </c>
      <c r="D1584" s="1">
        <v>0</v>
      </c>
      <c r="E1584" s="1">
        <v>0</v>
      </c>
      <c r="F1584" s="1">
        <v>0</v>
      </c>
      <c r="G1584" s="2">
        <f t="shared" si="70"/>
        <v>745.90326000000005</v>
      </c>
      <c r="H1584" s="2">
        <f t="shared" si="71"/>
        <v>0.42000000001280569</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1164293.6100000001</v>
      </c>
      <c r="D1585" s="1">
        <v>0</v>
      </c>
      <c r="E1585" s="1">
        <v>0</v>
      </c>
      <c r="F1585" s="1">
        <v>0</v>
      </c>
      <c r="G1585" s="2">
        <f t="shared" si="70"/>
        <v>4657.1744400000007</v>
      </c>
      <c r="H1585" s="2">
        <f t="shared" si="71"/>
        <v>0.38999999989755452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281913.13</v>
      </c>
      <c r="D1586" s="1">
        <v>0</v>
      </c>
      <c r="E1586" s="1">
        <v>0</v>
      </c>
      <c r="F1586" s="1">
        <v>0</v>
      </c>
      <c r="G1586" s="2">
        <f t="shared" si="70"/>
        <v>1409.56565</v>
      </c>
      <c r="H1586" s="2">
        <f t="shared" si="71"/>
        <v>0.13000000000465661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314058.84999999998</v>
      </c>
      <c r="D1587" s="1">
        <v>0</v>
      </c>
      <c r="E1587" s="1">
        <v>0</v>
      </c>
      <c r="F1587" s="1">
        <v>0</v>
      </c>
      <c r="G1587" s="2">
        <f t="shared" si="70"/>
        <v>1884.3530999999998</v>
      </c>
      <c r="H1587" s="2">
        <f t="shared" si="71"/>
        <v>0.15000000002328306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17122.66</v>
      </c>
      <c r="D1588" s="1">
        <v>0</v>
      </c>
      <c r="E1588" s="1">
        <v>0</v>
      </c>
      <c r="F1588" s="1">
        <v>0</v>
      </c>
      <c r="G1588" s="2">
        <f t="shared" si="70"/>
        <v>119.85862</v>
      </c>
      <c r="H1588" s="2">
        <f t="shared" si="71"/>
        <v>0.34000000000014552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42097.16</v>
      </c>
      <c r="D1589" s="1">
        <v>0</v>
      </c>
      <c r="E1589" s="1">
        <v>0</v>
      </c>
      <c r="F1589" s="1">
        <v>0</v>
      </c>
      <c r="G1589" s="2">
        <f t="shared" si="70"/>
        <v>336.77728000000002</v>
      </c>
      <c r="H1589" s="2">
        <f t="shared" si="71"/>
        <v>0.16000000000349246</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5401.8</v>
      </c>
      <c r="D1590" s="1">
        <v>0</v>
      </c>
      <c r="E1590" s="1">
        <v>0</v>
      </c>
      <c r="F1590" s="1">
        <v>0</v>
      </c>
      <c r="G1590" s="2">
        <f>B1590/1000*C1590</f>
        <v>48.616199999999999</v>
      </c>
      <c r="H1590" s="2">
        <f>ABS(C1590-ROUND(C1590,0))</f>
        <v>0.1999999999998181</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16098.5</v>
      </c>
      <c r="D1591" s="1">
        <v>0</v>
      </c>
      <c r="E1591" s="1">
        <v>0</v>
      </c>
      <c r="F1591" s="1">
        <v>0</v>
      </c>
      <c r="G1591" s="2">
        <f t="shared" si="70"/>
        <v>160.98500000000001</v>
      </c>
      <c r="H1591" s="2">
        <f t="shared" si="71"/>
        <v>0.5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268473.96999999997</v>
      </c>
      <c r="D1592" s="1">
        <v>0</v>
      </c>
      <c r="E1592" s="1">
        <v>0</v>
      </c>
      <c r="F1592" s="1">
        <v>0</v>
      </c>
      <c r="G1592" s="2">
        <f t="shared" si="70"/>
        <v>2953.2136699999996</v>
      </c>
      <c r="H1592" s="2">
        <f t="shared" si="71"/>
        <v>3.0000000027939677E-2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219127.54</v>
      </c>
      <c r="D1593" s="1">
        <v>0</v>
      </c>
      <c r="E1593" s="1">
        <v>0</v>
      </c>
      <c r="F1593" s="1">
        <v>0</v>
      </c>
      <c r="G1593" s="2">
        <f t="shared" si="70"/>
        <v>2629.5304800000004</v>
      </c>
      <c r="H1593" s="2">
        <f t="shared" si="71"/>
        <v>0.45999999999185093</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539880.26</v>
      </c>
      <c r="D1594" s="1">
        <v>0</v>
      </c>
      <c r="E1594" s="1">
        <v>0</v>
      </c>
      <c r="F1594" s="1">
        <v>0</v>
      </c>
      <c r="G1594" s="2">
        <f t="shared" si="70"/>
        <v>7018.4433799999997</v>
      </c>
      <c r="H1594" s="2">
        <f t="shared" si="71"/>
        <v>0.26000000000931323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1250554.1599999999</v>
      </c>
      <c r="D1595" s="1">
        <v>0</v>
      </c>
      <c r="E1595" s="1">
        <v>0</v>
      </c>
      <c r="F1595" s="1">
        <v>0</v>
      </c>
      <c r="G1595" s="2">
        <f t="shared" si="70"/>
        <v>17507.758239999999</v>
      </c>
      <c r="H1595" s="2">
        <f t="shared" si="71"/>
        <v>0.15999999991618097</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1250554.1599999999</v>
      </c>
      <c r="D1599" s="1">
        <v>0</v>
      </c>
      <c r="E1599" s="1">
        <v>0</v>
      </c>
      <c r="F1599" s="1">
        <v>0</v>
      </c>
      <c r="G1599" s="2">
        <f t="shared" si="70"/>
        <v>22509.974879999998</v>
      </c>
      <c r="H1599" s="2">
        <f t="shared" si="71"/>
        <v>0.15999999991618097</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958.88</v>
      </c>
      <c r="D1601" s="1">
        <v>0</v>
      </c>
      <c r="E1601" s="1">
        <v>0</v>
      </c>
      <c r="F1601" s="1">
        <v>0</v>
      </c>
      <c r="G1601" s="2">
        <f>B1601/1000*C1601</f>
        <v>19.177600000000002</v>
      </c>
      <c r="H1601" s="2">
        <f>ABS(C1601-ROUND(C1601,0))</f>
        <v>0.12000000000000455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2588794.94</v>
      </c>
      <c r="D1602" s="1">
        <v>0</v>
      </c>
      <c r="E1602" s="1">
        <v>0</v>
      </c>
      <c r="F1602" s="1">
        <v>0</v>
      </c>
      <c r="G1602" s="2">
        <f t="shared" si="70"/>
        <v>54364.693740000002</v>
      </c>
      <c r="H1602" s="2">
        <f t="shared" si="71"/>
        <v>6.0000000055879354E-2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43707.09</v>
      </c>
      <c r="D1603" s="1">
        <v>0</v>
      </c>
      <c r="E1603" s="1">
        <v>0</v>
      </c>
      <c r="F1603" s="1">
        <v>0</v>
      </c>
      <c r="G1603" s="2">
        <f t="shared" si="70"/>
        <v>961.55597999999986</v>
      </c>
      <c r="H1603" s="2">
        <f t="shared" si="71"/>
        <v>8.999999999650754E-2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1053402.8299999998</v>
      </c>
      <c r="D1604" s="1">
        <v>0</v>
      </c>
      <c r="E1604" s="1">
        <v>0</v>
      </c>
      <c r="F1604" s="1">
        <v>0</v>
      </c>
      <c r="G1604" s="2">
        <f t="shared" si="70"/>
        <v>24228.265089999997</v>
      </c>
      <c r="H1604" s="2">
        <f t="shared" si="71"/>
        <v>0.17000000015832484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276673.87</v>
      </c>
      <c r="D1605" s="1">
        <v>0</v>
      </c>
      <c r="E1605" s="1">
        <v>0</v>
      </c>
      <c r="F1605" s="1">
        <v>0</v>
      </c>
      <c r="G1605" s="2">
        <f t="shared" si="70"/>
        <v>6640.1728800000001</v>
      </c>
      <c r="H1605" s="2">
        <f t="shared" si="71"/>
        <v>0.13000000000465661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296098.28999999998</v>
      </c>
      <c r="D1606" s="1">
        <v>0</v>
      </c>
      <c r="E1606" s="1">
        <v>0</v>
      </c>
      <c r="F1606" s="1">
        <v>0</v>
      </c>
      <c r="G1606" s="2">
        <f t="shared" si="70"/>
        <v>7402.4572499999995</v>
      </c>
      <c r="H1606" s="2">
        <f t="shared" si="71"/>
        <v>0.28999999997904524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67054.48</v>
      </c>
      <c r="D1607" s="1">
        <v>0</v>
      </c>
      <c r="E1607" s="1">
        <v>0</v>
      </c>
      <c r="F1607" s="1">
        <v>0</v>
      </c>
      <c r="G1607" s="2">
        <f t="shared" si="70"/>
        <v>1743.4164799999999</v>
      </c>
      <c r="H1607" s="2">
        <f t="shared" si="71"/>
        <v>0.47999999999592546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40654.46</v>
      </c>
      <c r="D1608" s="1">
        <v>0</v>
      </c>
      <c r="E1608" s="1">
        <v>0</v>
      </c>
      <c r="F1608" s="1">
        <v>0</v>
      </c>
      <c r="G1608" s="2">
        <f t="shared" si="70"/>
        <v>1097.6704199999999</v>
      </c>
      <c r="H1608" s="2">
        <f t="shared" si="71"/>
        <v>0.45999999999912689</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4210.93</v>
      </c>
      <c r="D1609" s="1">
        <v>0</v>
      </c>
      <c r="E1609" s="1">
        <v>0</v>
      </c>
      <c r="F1609" s="1">
        <v>0</v>
      </c>
      <c r="G1609" s="2">
        <f>B1609/1000*C1609</f>
        <v>117.90604</v>
      </c>
      <c r="H1609" s="2">
        <f>ABS(C1609-ROUND(C1609,0))</f>
        <v>6.9999999999708962E-2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16687.79</v>
      </c>
      <c r="D1610" s="1">
        <v>0</v>
      </c>
      <c r="E1610" s="1">
        <v>0</v>
      </c>
      <c r="F1610" s="1">
        <v>0</v>
      </c>
      <c r="G1610" s="2">
        <f t="shared" si="70"/>
        <v>483.94591000000003</v>
      </c>
      <c r="H1610" s="2">
        <f t="shared" si="71"/>
        <v>0.20999999999912689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134654.79999999999</v>
      </c>
      <c r="D1611" s="1">
        <v>0</v>
      </c>
      <c r="E1611" s="1">
        <v>0</v>
      </c>
      <c r="F1611" s="1">
        <v>0</v>
      </c>
      <c r="G1611" s="2">
        <f t="shared" si="70"/>
        <v>4039.6439999999993</v>
      </c>
      <c r="H1611" s="2">
        <f t="shared" si="71"/>
        <v>0.20000000001164153</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217368.21</v>
      </c>
      <c r="D1612" s="1">
        <v>0</v>
      </c>
      <c r="E1612" s="1">
        <v>0</v>
      </c>
      <c r="F1612" s="1">
        <v>0</v>
      </c>
      <c r="G1612" s="2">
        <f t="shared" si="70"/>
        <v>6738.4145099999996</v>
      </c>
      <c r="H1612" s="2">
        <f t="shared" si="71"/>
        <v>0.20999999999185093</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548519.73</v>
      </c>
      <c r="D1613" s="1">
        <v>0</v>
      </c>
      <c r="E1613" s="1">
        <v>0</v>
      </c>
      <c r="F1613" s="1">
        <v>0</v>
      </c>
      <c r="G1613" s="2">
        <f t="shared" si="70"/>
        <v>17552.631359999999</v>
      </c>
      <c r="H1613" s="2">
        <f t="shared" si="71"/>
        <v>0.27000000001862645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943003.34</v>
      </c>
      <c r="D1614" s="1">
        <v>0</v>
      </c>
      <c r="E1614" s="1">
        <v>0</v>
      </c>
      <c r="F1614" s="1">
        <v>0</v>
      </c>
      <c r="G1614" s="2">
        <f t="shared" si="70"/>
        <v>31119.110219999999</v>
      </c>
      <c r="H1614" s="2">
        <f t="shared" si="71"/>
        <v>0.33999999996740371</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943003.34</v>
      </c>
      <c r="D1618" s="1">
        <v>0</v>
      </c>
      <c r="E1618" s="1">
        <v>0</v>
      </c>
      <c r="F1618" s="1">
        <v>0</v>
      </c>
      <c r="G1618" s="2">
        <f t="shared" si="70"/>
        <v>34891.123579999999</v>
      </c>
      <c r="H1618" s="2">
        <f t="shared" si="71"/>
        <v>0.33999999996740371</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161.94999999999999</v>
      </c>
      <c r="D1620" s="1">
        <v>0</v>
      </c>
      <c r="E1620" s="1">
        <v>0</v>
      </c>
      <c r="F1620" s="1">
        <v>0</v>
      </c>
      <c r="G1620" s="2">
        <f>B1620/1000*C1620</f>
        <v>6.3160499999999997</v>
      </c>
      <c r="H1620" s="2">
        <f>ABS(C1620-ROUND(C1620,0))</f>
        <v>5.0000000000011369E-2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1723606.48</v>
      </c>
      <c r="D1621" s="1">
        <v>0</v>
      </c>
      <c r="E1621" s="1">
        <v>0</v>
      </c>
      <c r="F1621" s="1">
        <v>0</v>
      </c>
      <c r="G1621" s="2">
        <f t="shared" si="70"/>
        <v>68944.2592</v>
      </c>
      <c r="H1621" s="2">
        <f t="shared" si="71"/>
        <v>0.47999999998137355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107459.64</v>
      </c>
      <c r="D1622" s="1">
        <v>0</v>
      </c>
      <c r="E1622" s="1">
        <v>0</v>
      </c>
      <c r="F1622" s="1">
        <v>0</v>
      </c>
      <c r="G1622" s="2">
        <f t="shared" si="70"/>
        <v>4405.8452400000006</v>
      </c>
      <c r="H1622" s="2">
        <f t="shared" si="71"/>
        <v>0.36000000000058208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17904.61</v>
      </c>
      <c r="D1628" s="1">
        <v>0</v>
      </c>
      <c r="E1628" s="1">
        <v>0</v>
      </c>
      <c r="F1628" s="1">
        <v>0</v>
      </c>
      <c r="G1628" s="2">
        <f t="shared" si="70"/>
        <v>841.51666999999998</v>
      </c>
      <c r="H1628" s="2">
        <f t="shared" si="71"/>
        <v>0.38999999999941792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16746.96</v>
      </c>
      <c r="D1634" s="1">
        <v>0</v>
      </c>
      <c r="E1634" s="1">
        <v>0</v>
      </c>
      <c r="F1634" s="1">
        <v>0</v>
      </c>
      <c r="G1634" s="2">
        <f t="shared" si="70"/>
        <v>887.5888799999999</v>
      </c>
      <c r="H1634" s="2">
        <f t="shared" si="71"/>
        <v>4.0000000000873115E-2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15218.08</v>
      </c>
      <c r="D1635" s="1">
        <v>0</v>
      </c>
      <c r="E1635" s="1">
        <v>0</v>
      </c>
      <c r="F1635" s="1">
        <v>0</v>
      </c>
      <c r="G1635" s="2">
        <f t="shared" si="70"/>
        <v>821.77631999999994</v>
      </c>
      <c r="H1635" s="2">
        <f t="shared" si="71"/>
        <v>7.999999999992724E-2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1528.88</v>
      </c>
      <c r="D1636" s="1">
        <v>0</v>
      </c>
      <c r="E1636" s="1">
        <v>0</v>
      </c>
      <c r="F1636" s="1">
        <v>0</v>
      </c>
      <c r="G1636" s="2">
        <f t="shared" si="70"/>
        <v>84.088400000000007</v>
      </c>
      <c r="H1636" s="2">
        <f t="shared" si="71"/>
        <v>0.11999999999989086</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1157.6500000000001</v>
      </c>
      <c r="D1649" s="1">
        <v>0</v>
      </c>
      <c r="E1649" s="1">
        <v>0</v>
      </c>
      <c r="F1649" s="1">
        <v>0</v>
      </c>
      <c r="G1649" s="2">
        <f t="shared" ref="G1649:G1653" si="72">B1649/1000*C1649</f>
        <v>78.720200000000006</v>
      </c>
      <c r="H1649" s="2">
        <f t="shared" ref="H1649:H1653" si="73">ABS(C1649-ROUND(C1649,0))</f>
        <v>0.34999999999990905</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1157.6500000000001</v>
      </c>
      <c r="D1651" s="1">
        <v>0</v>
      </c>
      <c r="E1651" s="1">
        <v>0</v>
      </c>
      <c r="F1651" s="1">
        <v>0</v>
      </c>
      <c r="G1651" s="2">
        <f t="shared" si="72"/>
        <v>81.035500000000013</v>
      </c>
      <c r="H1651" s="2">
        <f t="shared" si="73"/>
        <v>0.34999999999990905</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89555.03</v>
      </c>
      <c r="D1669" s="1">
        <v>0</v>
      </c>
      <c r="E1669" s="1">
        <v>0</v>
      </c>
      <c r="F1669" s="1">
        <v>0</v>
      </c>
      <c r="G1669" s="2">
        <f t="shared" si="70"/>
        <v>7880.8426399999998</v>
      </c>
      <c r="H1669" s="2">
        <f t="shared" si="71"/>
        <v>2.9999999998835847E-2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68372.52</v>
      </c>
      <c r="D1670" s="1">
        <v>0</v>
      </c>
      <c r="E1670" s="1">
        <v>0</v>
      </c>
      <c r="F1670" s="1">
        <v>0</v>
      </c>
      <c r="G1670" s="2">
        <f t="shared" si="70"/>
        <v>6085.1542799999997</v>
      </c>
      <c r="H1670" s="2">
        <f t="shared" si="71"/>
        <v>0.47999999999592546</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21182.51</v>
      </c>
      <c r="D1671" s="1">
        <v>0</v>
      </c>
      <c r="E1671" s="1">
        <v>0</v>
      </c>
      <c r="F1671" s="1">
        <v>0</v>
      </c>
      <c r="G1671" s="2">
        <f t="shared" si="70"/>
        <v>1906.4258999999997</v>
      </c>
      <c r="H1671" s="2">
        <f t="shared" si="71"/>
        <v>0.49000000000160071</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1616146.84</v>
      </c>
      <c r="D1681" s="1">
        <v>0</v>
      </c>
      <c r="E1681" s="1">
        <v>0</v>
      </c>
      <c r="F1681" s="1">
        <v>0</v>
      </c>
      <c r="G1681" s="2">
        <f t="shared" si="70"/>
        <v>161614.68400000001</v>
      </c>
      <c r="H1681" s="2">
        <f t="shared" si="71"/>
        <v>0.15999999991618097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207420.79999999999</v>
      </c>
      <c r="D1682" s="1">
        <v>0</v>
      </c>
      <c r="E1682" s="1">
        <v>0</v>
      </c>
      <c r="F1682" s="1">
        <v>0</v>
      </c>
      <c r="G1682" s="2">
        <f t="shared" si="70"/>
        <v>20949.500800000002</v>
      </c>
      <c r="H1682" s="2">
        <f t="shared" si="71"/>
        <v>0.20000000001164153</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277655.36</v>
      </c>
      <c r="D1683" s="1">
        <v>0</v>
      </c>
      <c r="E1683" s="1">
        <v>0</v>
      </c>
      <c r="F1683" s="1">
        <v>0</v>
      </c>
      <c r="G1683" s="2">
        <f t="shared" si="70"/>
        <v>28320.846719999998</v>
      </c>
      <c r="H1683" s="2">
        <f t="shared" si="71"/>
        <v>0.35999999998603016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5137.5</v>
      </c>
      <c r="D1684" s="1">
        <v>0</v>
      </c>
      <c r="E1684" s="1">
        <v>0</v>
      </c>
      <c r="F1684" s="1">
        <v>0</v>
      </c>
      <c r="G1684" s="2">
        <f t="shared" si="70"/>
        <v>529.16250000000002</v>
      </c>
      <c r="H1684" s="2">
        <f t="shared" si="71"/>
        <v>0.5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1124358.08</v>
      </c>
      <c r="D1685" s="1">
        <v>0</v>
      </c>
      <c r="E1685" s="1">
        <v>0</v>
      </c>
      <c r="F1685" s="1">
        <v>0</v>
      </c>
      <c r="G1685" s="2">
        <f>B1685/1000*C1685</f>
        <v>116933.24032</v>
      </c>
      <c r="H1685" s="2">
        <f>ABS(C1685-ROUND(C1685,0))</f>
        <v>8.0000000074505806E-2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1575.1</v>
      </c>
      <c r="D1686" s="13">
        <v>0</v>
      </c>
      <c r="E1686" s="13">
        <v>0</v>
      </c>
      <c r="F1686" s="13">
        <v>0</v>
      </c>
      <c r="G1686" s="14">
        <f t="shared" si="70"/>
        <v>165.38549999999998</v>
      </c>
      <c r="H1686" s="14">
        <f t="shared" si="71"/>
        <v>9.9999999999909051E-2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33538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843550.02999999991</v>
      </c>
      <c r="I16" s="298">
        <f>'PR-RAS'!E6</f>
        <v>919418.8600000001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749143.09000000008</v>
      </c>
      <c r="I17" s="298">
        <f>'PR-RAS'!E152</f>
        <v>1006096.04</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392430.68000000017</v>
      </c>
      <c r="I19" s="298">
        <f>'PR-RAS'!E650</f>
        <v>554961.56000000017</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1108080.0900000001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1723606.48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107459.64</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1616146.84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843550.02999999991</v>
      </c>
      <c r="E6" s="59">
        <f>E7+E43+E49+E82+E106+E125+E134+E140</f>
        <v>919418.8600000001</v>
      </c>
      <c r="F6" s="44">
        <f t="shared" ref="F6:F132" si="0">IF(D6&lt;&gt;0,IF(E6/D6&gt;=100,"&gt;&gt;100",E6/D6*100),"-")</f>
        <v>108.99399292298054</v>
      </c>
    </row>
    <row r="7" spans="1:24" ht="12.75" customHeight="1" x14ac:dyDescent="0.2">
      <c r="A7" s="62">
        <v>61</v>
      </c>
      <c r="B7" s="228" t="s">
        <v>65</v>
      </c>
      <c r="C7" s="267" t="s">
        <v>66</v>
      </c>
      <c r="D7" s="59">
        <f>D8+D17+D23+D29+D36+D39</f>
        <v>299887.88</v>
      </c>
      <c r="E7" s="59">
        <f>E8+E17+E23+E29+E36+E39</f>
        <v>344860.53</v>
      </c>
      <c r="F7" s="44">
        <f t="shared" si="0"/>
        <v>114.99648802078963</v>
      </c>
    </row>
    <row r="8" spans="1:24" ht="12.75" customHeight="1" x14ac:dyDescent="0.2">
      <c r="A8" s="62">
        <v>611</v>
      </c>
      <c r="B8" s="228" t="s">
        <v>67</v>
      </c>
      <c r="C8" s="267" t="s">
        <v>68</v>
      </c>
      <c r="D8" s="59">
        <f>SUM(D9:D14)-D15-D16</f>
        <v>266067.3</v>
      </c>
      <c r="E8" s="59">
        <f>SUM(E9:E14)-E15-E16</f>
        <v>299117.02</v>
      </c>
      <c r="F8" s="44">
        <f t="shared" si="0"/>
        <v>112.42156401782557</v>
      </c>
    </row>
    <row r="9" spans="1:24" ht="12.75" customHeight="1" x14ac:dyDescent="0.2">
      <c r="A9" s="62">
        <v>6111</v>
      </c>
      <c r="B9" s="64" t="s">
        <v>69</v>
      </c>
      <c r="C9" s="267" t="s">
        <v>70</v>
      </c>
      <c r="D9" s="193">
        <v>372139.74</v>
      </c>
      <c r="E9" s="193">
        <v>452421.96</v>
      </c>
      <c r="F9" s="44">
        <f t="shared" si="0"/>
        <v>121.57313809054632</v>
      </c>
    </row>
    <row r="10" spans="1:24" ht="12.75" customHeight="1" x14ac:dyDescent="0.2">
      <c r="A10" s="62">
        <v>6112</v>
      </c>
      <c r="B10" s="64" t="s">
        <v>71</v>
      </c>
      <c r="C10" s="267" t="s">
        <v>72</v>
      </c>
      <c r="D10" s="193">
        <v>10351.1</v>
      </c>
      <c r="E10" s="193">
        <v>16485.82</v>
      </c>
      <c r="F10" s="44">
        <f t="shared" si="0"/>
        <v>159.26635816483272</v>
      </c>
    </row>
    <row r="11" spans="1:24" ht="12.75" customHeight="1" x14ac:dyDescent="0.2">
      <c r="A11" s="62">
        <v>6113</v>
      </c>
      <c r="B11" s="64" t="s">
        <v>73</v>
      </c>
      <c r="C11" s="267" t="s">
        <v>74</v>
      </c>
      <c r="D11" s="193">
        <v>10833.39</v>
      </c>
      <c r="E11" s="193">
        <v>10997.92</v>
      </c>
      <c r="F11" s="44">
        <f t="shared" si="0"/>
        <v>101.51873051740961</v>
      </c>
    </row>
    <row r="12" spans="1:24" ht="12.75" customHeight="1" x14ac:dyDescent="0.2">
      <c r="A12" s="62">
        <v>6114</v>
      </c>
      <c r="B12" s="64" t="s">
        <v>75</v>
      </c>
      <c r="C12" s="267" t="s">
        <v>76</v>
      </c>
      <c r="D12" s="193">
        <v>23893.86</v>
      </c>
      <c r="E12" s="193">
        <v>10383.19</v>
      </c>
      <c r="F12" s="44">
        <f t="shared" si="0"/>
        <v>43.455473498212513</v>
      </c>
    </row>
    <row r="13" spans="1:24" ht="12.75" customHeight="1" x14ac:dyDescent="0.2">
      <c r="A13" s="62">
        <v>6115</v>
      </c>
      <c r="B13" s="64" t="s">
        <v>77</v>
      </c>
      <c r="C13" s="267" t="s">
        <v>78</v>
      </c>
      <c r="D13" s="193">
        <v>9849.51</v>
      </c>
      <c r="E13" s="193">
        <v>18791.849999999999</v>
      </c>
      <c r="F13" s="44">
        <f t="shared" si="0"/>
        <v>190.78969410661034</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161000.29999999999</v>
      </c>
      <c r="E15" s="193">
        <v>209963.72</v>
      </c>
      <c r="F15" s="44">
        <f t="shared" si="0"/>
        <v>130.41200544346813</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25888.010000000002</v>
      </c>
      <c r="E23" s="59">
        <f t="shared" si="2"/>
        <v>42343</v>
      </c>
      <c r="F23" s="44">
        <f t="shared" si="0"/>
        <v>163.56220505168221</v>
      </c>
    </row>
    <row r="24" spans="1:6" ht="12.75" customHeight="1" x14ac:dyDescent="0.2">
      <c r="A24" s="62">
        <v>6131</v>
      </c>
      <c r="B24" s="64" t="s">
        <v>99</v>
      </c>
      <c r="C24" s="267" t="s">
        <v>100</v>
      </c>
      <c r="D24" s="193">
        <v>4176.17</v>
      </c>
      <c r="E24" s="193">
        <v>929.15</v>
      </c>
      <c r="F24" s="44">
        <f t="shared" si="0"/>
        <v>22.248854811944916</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21711.84</v>
      </c>
      <c r="E27" s="193">
        <v>41413.85</v>
      </c>
      <c r="F27" s="44">
        <f t="shared" si="0"/>
        <v>190.74316133501353</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7932.57</v>
      </c>
      <c r="E29" s="59">
        <f>SUM(E30:E35)</f>
        <v>3400.51</v>
      </c>
      <c r="F29" s="44">
        <f t="shared" si="0"/>
        <v>42.867696093447648</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7932.57</v>
      </c>
      <c r="E31" s="193">
        <v>3400.51</v>
      </c>
      <c r="F31" s="44">
        <f t="shared" si="0"/>
        <v>42.867696093447648</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369230.8</v>
      </c>
      <c r="E49" s="59">
        <f>E50+E53+E58+E61+E64+E68+E71+E74+E77</f>
        <v>422248.93000000005</v>
      </c>
      <c r="F49" s="44">
        <f t="shared" si="0"/>
        <v>114.35907567841038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344995.8</v>
      </c>
      <c r="E58" s="59">
        <f t="shared" si="9"/>
        <v>85297.279999999999</v>
      </c>
      <c r="F58" s="44">
        <f t="shared" si="0"/>
        <v>24.72415026501772</v>
      </c>
    </row>
    <row r="59" spans="1:6" ht="24" x14ac:dyDescent="0.2">
      <c r="A59" s="62">
        <v>6331</v>
      </c>
      <c r="B59" s="64" t="s">
        <v>169</v>
      </c>
      <c r="C59" s="267" t="s">
        <v>170</v>
      </c>
      <c r="D59" s="193">
        <v>344995.8</v>
      </c>
      <c r="E59" s="193">
        <v>81732</v>
      </c>
      <c r="F59" s="44">
        <f t="shared" si="0"/>
        <v>23.690723191412765</v>
      </c>
    </row>
    <row r="60" spans="1:6" ht="24" x14ac:dyDescent="0.2">
      <c r="A60" s="62">
        <v>6332</v>
      </c>
      <c r="B60" s="64" t="s">
        <v>171</v>
      </c>
      <c r="C60" s="267" t="s">
        <v>172</v>
      </c>
      <c r="D60" s="193">
        <v>0</v>
      </c>
      <c r="E60" s="193">
        <v>3565.28</v>
      </c>
      <c r="F60" s="44" t="str">
        <f t="shared" si="0"/>
        <v>-</v>
      </c>
    </row>
    <row r="61" spans="1:6" ht="12.75" customHeight="1" x14ac:dyDescent="0.2">
      <c r="A61" s="62">
        <v>634</v>
      </c>
      <c r="B61" s="64" t="s">
        <v>173</v>
      </c>
      <c r="C61" s="267" t="s">
        <v>174</v>
      </c>
      <c r="D61" s="59">
        <f t="shared" ref="D61:E61" si="10">SUM(D62:D63)</f>
        <v>8707.66</v>
      </c>
      <c r="E61" s="59">
        <f t="shared" si="10"/>
        <v>23183.75</v>
      </c>
      <c r="F61" s="44">
        <f t="shared" si="0"/>
        <v>266.24546663512359</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8707.66</v>
      </c>
      <c r="E63" s="193">
        <v>23183.75</v>
      </c>
      <c r="F63" s="44">
        <f t="shared" si="0"/>
        <v>266.24546663512359</v>
      </c>
    </row>
    <row r="64" spans="1:6" ht="24" x14ac:dyDescent="0.2">
      <c r="A64" s="62">
        <v>635</v>
      </c>
      <c r="B64" s="64" t="s">
        <v>179</v>
      </c>
      <c r="C64" s="267" t="s">
        <v>180</v>
      </c>
      <c r="D64" s="59">
        <f>SUM(D65:D67)</f>
        <v>0</v>
      </c>
      <c r="E64" s="59">
        <f>SUM(E65:E67)</f>
        <v>301721.40000000002</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301721.40000000002</v>
      </c>
      <c r="F67" s="70" t="str">
        <f t="shared" si="0"/>
        <v>-</v>
      </c>
    </row>
    <row r="68" spans="1:6" ht="24" x14ac:dyDescent="0.2">
      <c r="A68" s="62" t="s">
        <v>187</v>
      </c>
      <c r="B68" s="182" t="s">
        <v>188</v>
      </c>
      <c r="C68" s="267" t="s">
        <v>187</v>
      </c>
      <c r="D68" s="59">
        <f t="shared" ref="D68:E68" si="11">SUM(D69:D70)</f>
        <v>15527.34</v>
      </c>
      <c r="E68" s="59">
        <f t="shared" si="11"/>
        <v>12046.5</v>
      </c>
      <c r="F68" s="44">
        <f t="shared" si="0"/>
        <v>77.582509302945653</v>
      </c>
    </row>
    <row r="69" spans="1:6" ht="12.75" customHeight="1" x14ac:dyDescent="0.2">
      <c r="A69" s="62" t="s">
        <v>189</v>
      </c>
      <c r="B69" s="63" t="s">
        <v>190</v>
      </c>
      <c r="C69" s="267" t="s">
        <v>189</v>
      </c>
      <c r="D69" s="193">
        <v>15527.34</v>
      </c>
      <c r="E69" s="193">
        <v>12046.5</v>
      </c>
      <c r="F69" s="44">
        <f t="shared" si="0"/>
        <v>77.582509302945653</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101367.09999999999</v>
      </c>
      <c r="E82" s="59">
        <f t="shared" si="15"/>
        <v>85117.419999999984</v>
      </c>
      <c r="F82" s="44">
        <f t="shared" si="0"/>
        <v>83.969473330104137</v>
      </c>
    </row>
    <row r="83" spans="1:6" ht="12.75" customHeight="1" x14ac:dyDescent="0.2">
      <c r="A83" s="62">
        <v>641</v>
      </c>
      <c r="B83" s="63" t="s">
        <v>217</v>
      </c>
      <c r="C83" s="267" t="s">
        <v>218</v>
      </c>
      <c r="D83" s="59">
        <f t="shared" ref="D83:E83" si="16">SUM(D84:D90)</f>
        <v>6.81</v>
      </c>
      <c r="E83" s="59">
        <f t="shared" si="16"/>
        <v>0.79</v>
      </c>
      <c r="F83" s="44">
        <f t="shared" si="0"/>
        <v>11.600587371512482</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6.81</v>
      </c>
      <c r="E85" s="193">
        <v>0.79</v>
      </c>
      <c r="F85" s="44">
        <f t="shared" si="0"/>
        <v>11.600587371512482</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101360.29</v>
      </c>
      <c r="E91" s="59">
        <f t="shared" si="17"/>
        <v>85116.62999999999</v>
      </c>
      <c r="F91" s="44">
        <f t="shared" si="0"/>
        <v>83.974335511471011</v>
      </c>
    </row>
    <row r="92" spans="1:6" ht="12.75" customHeight="1" x14ac:dyDescent="0.2">
      <c r="A92" s="62">
        <v>6421</v>
      </c>
      <c r="B92" s="63" t="s">
        <v>235</v>
      </c>
      <c r="C92" s="267" t="s">
        <v>236</v>
      </c>
      <c r="D92" s="193">
        <v>537.52</v>
      </c>
      <c r="E92" s="193">
        <v>268.76</v>
      </c>
      <c r="F92" s="44">
        <f t="shared" si="0"/>
        <v>50</v>
      </c>
    </row>
    <row r="93" spans="1:6" ht="12.75" customHeight="1" x14ac:dyDescent="0.2">
      <c r="A93" s="62">
        <v>6422</v>
      </c>
      <c r="B93" s="63" t="s">
        <v>237</v>
      </c>
      <c r="C93" s="267" t="s">
        <v>238</v>
      </c>
      <c r="D93" s="193">
        <v>10949.63</v>
      </c>
      <c r="E93" s="193">
        <v>8672.86</v>
      </c>
      <c r="F93" s="44">
        <f t="shared" si="0"/>
        <v>79.206877310009574</v>
      </c>
    </row>
    <row r="94" spans="1:6" ht="12.75" customHeight="1" x14ac:dyDescent="0.2">
      <c r="A94" s="62">
        <v>6423</v>
      </c>
      <c r="B94" s="63" t="s">
        <v>239</v>
      </c>
      <c r="C94" s="267" t="s">
        <v>240</v>
      </c>
      <c r="D94" s="193">
        <v>89873.14</v>
      </c>
      <c r="E94" s="193">
        <v>76155.11</v>
      </c>
      <c r="F94" s="44">
        <f t="shared" si="0"/>
        <v>84.736229311671991</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19.899999999999999</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20431.490000000002</v>
      </c>
      <c r="E106" s="59">
        <f>E107+E112+E120+E124</f>
        <v>63376.759999999995</v>
      </c>
      <c r="F106" s="44">
        <f t="shared" si="0"/>
        <v>310.1915719313667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8917.2000000000007</v>
      </c>
      <c r="E112" s="59">
        <f t="shared" si="20"/>
        <v>56401.45</v>
      </c>
      <c r="F112" s="44">
        <f t="shared" si="0"/>
        <v>632.50179428520164</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349.01</v>
      </c>
      <c r="E114" s="193">
        <v>0</v>
      </c>
      <c r="F114" s="44">
        <f t="shared" si="0"/>
        <v>0</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8568.19</v>
      </c>
      <c r="E117" s="193">
        <v>56401.45</v>
      </c>
      <c r="F117" s="44">
        <f t="shared" si="0"/>
        <v>658.26563136438381</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11514.29</v>
      </c>
      <c r="E120" s="59">
        <f t="shared" si="21"/>
        <v>6975.3099999999995</v>
      </c>
      <c r="F120" s="44">
        <f t="shared" si="0"/>
        <v>60.579592836379824</v>
      </c>
    </row>
    <row r="121" spans="1:6" ht="12.75" customHeight="1" x14ac:dyDescent="0.2">
      <c r="A121" s="62">
        <v>6531</v>
      </c>
      <c r="B121" s="63" t="s">
        <v>293</v>
      </c>
      <c r="C121" s="267" t="s">
        <v>294</v>
      </c>
      <c r="D121" s="193">
        <v>200</v>
      </c>
      <c r="E121" s="193">
        <v>948.23</v>
      </c>
      <c r="F121" s="44">
        <f t="shared" si="0"/>
        <v>474.11500000000001</v>
      </c>
    </row>
    <row r="122" spans="1:6" ht="12.75" customHeight="1" x14ac:dyDescent="0.2">
      <c r="A122" s="62">
        <v>6532</v>
      </c>
      <c r="B122" s="63" t="s">
        <v>295</v>
      </c>
      <c r="C122" s="267" t="s">
        <v>296</v>
      </c>
      <c r="D122" s="193">
        <v>11314.29</v>
      </c>
      <c r="E122" s="193">
        <v>6027.08</v>
      </c>
      <c r="F122" s="44">
        <f t="shared" si="0"/>
        <v>53.269626286757713</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50203.58</v>
      </c>
      <c r="E125" s="59">
        <f t="shared" si="22"/>
        <v>1539.78</v>
      </c>
      <c r="F125" s="44">
        <f t="shared" si="0"/>
        <v>3.0670721092001805</v>
      </c>
    </row>
    <row r="126" spans="1:6" ht="12.75" customHeight="1" x14ac:dyDescent="0.2">
      <c r="A126" s="62">
        <v>661</v>
      </c>
      <c r="B126" s="64" t="s">
        <v>303</v>
      </c>
      <c r="C126" s="267" t="s">
        <v>304</v>
      </c>
      <c r="D126" s="59">
        <f t="shared" ref="D126:E126" si="23">SUM(D127:D128)</f>
        <v>50142.270000000004</v>
      </c>
      <c r="E126" s="59">
        <f t="shared" si="23"/>
        <v>1539.78</v>
      </c>
      <c r="F126" s="44">
        <f t="shared" si="0"/>
        <v>3.070822282278006</v>
      </c>
    </row>
    <row r="127" spans="1:6" ht="12.75" customHeight="1" x14ac:dyDescent="0.2">
      <c r="A127" s="62">
        <v>6614</v>
      </c>
      <c r="B127" s="64" t="s">
        <v>305</v>
      </c>
      <c r="C127" s="267" t="s">
        <v>306</v>
      </c>
      <c r="D127" s="193">
        <v>4.4000000000000004</v>
      </c>
      <c r="E127" s="193">
        <v>0</v>
      </c>
      <c r="F127" s="44">
        <f t="shared" si="0"/>
        <v>0</v>
      </c>
    </row>
    <row r="128" spans="1:6" ht="12.75" customHeight="1" x14ac:dyDescent="0.2">
      <c r="A128" s="62">
        <v>6615</v>
      </c>
      <c r="B128" s="64" t="s">
        <v>307</v>
      </c>
      <c r="C128" s="267" t="s">
        <v>308</v>
      </c>
      <c r="D128" s="193">
        <v>50137.87</v>
      </c>
      <c r="E128" s="193">
        <v>1539.78</v>
      </c>
      <c r="F128" s="44">
        <f t="shared" si="0"/>
        <v>3.0710917715491304</v>
      </c>
    </row>
    <row r="129" spans="1:6" ht="36" x14ac:dyDescent="0.2">
      <c r="A129" s="62">
        <v>663</v>
      </c>
      <c r="B129" s="181" t="s">
        <v>309</v>
      </c>
      <c r="C129" s="267" t="s">
        <v>310</v>
      </c>
      <c r="D129" s="59">
        <f t="shared" ref="D129:E129" si="24">SUM(D130:D133)</f>
        <v>61.31</v>
      </c>
      <c r="E129" s="59">
        <f t="shared" si="24"/>
        <v>0</v>
      </c>
      <c r="F129" s="44">
        <f t="shared" si="0"/>
        <v>0</v>
      </c>
    </row>
    <row r="130" spans="1:6" ht="12.75" customHeight="1" x14ac:dyDescent="0.2">
      <c r="A130" s="62">
        <v>6631</v>
      </c>
      <c r="B130" s="64" t="s">
        <v>311</v>
      </c>
      <c r="C130" s="267" t="s">
        <v>312</v>
      </c>
      <c r="D130" s="193">
        <v>61.31</v>
      </c>
      <c r="E130" s="193">
        <v>0</v>
      </c>
      <c r="F130" s="44">
        <f t="shared" si="0"/>
        <v>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2429.1799999999998</v>
      </c>
      <c r="E140" s="59">
        <f t="shared" si="28"/>
        <v>2275.4399999999996</v>
      </c>
      <c r="F140" s="44">
        <f t="shared" si="26"/>
        <v>93.67111535579906</v>
      </c>
    </row>
    <row r="141" spans="1:6" ht="12.75" customHeight="1" x14ac:dyDescent="0.2">
      <c r="A141" s="62">
        <v>681</v>
      </c>
      <c r="B141" s="64" t="s">
        <v>333</v>
      </c>
      <c r="C141" s="267" t="s">
        <v>334</v>
      </c>
      <c r="D141" s="59">
        <f t="shared" ref="D141:E141" si="29">SUM(D142:D150)</f>
        <v>212.66</v>
      </c>
      <c r="E141" s="59">
        <f t="shared" si="29"/>
        <v>145.99</v>
      </c>
      <c r="F141" s="44">
        <f t="shared" si="26"/>
        <v>68.649487444747493</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212.66</v>
      </c>
      <c r="E150" s="193">
        <v>145.99</v>
      </c>
      <c r="F150" s="44">
        <f t="shared" si="26"/>
        <v>68.649487444747493</v>
      </c>
    </row>
    <row r="151" spans="1:6" ht="12.75" customHeight="1" x14ac:dyDescent="0.2">
      <c r="A151" s="62">
        <v>683</v>
      </c>
      <c r="B151" s="63" t="s">
        <v>353</v>
      </c>
      <c r="C151" s="267" t="s">
        <v>354</v>
      </c>
      <c r="D151" s="193">
        <v>2216.52</v>
      </c>
      <c r="E151" s="193">
        <v>2129.4499999999998</v>
      </c>
      <c r="F151" s="44">
        <f t="shared" si="26"/>
        <v>96.071770162236291</v>
      </c>
    </row>
    <row r="152" spans="1:6" ht="12.75" customHeight="1" x14ac:dyDescent="0.2">
      <c r="A152" s="62">
        <v>3</v>
      </c>
      <c r="B152" s="63" t="s">
        <v>355</v>
      </c>
      <c r="C152" s="267" t="s">
        <v>61</v>
      </c>
      <c r="D152" s="59">
        <f>D153+D164+D202+D221+D230+D262+D273</f>
        <v>749143.09000000008</v>
      </c>
      <c r="E152" s="59">
        <f>E153+E164+E202+E221+E230+E262+E273</f>
        <v>1006096.04</v>
      </c>
      <c r="F152" s="44">
        <f t="shared" si="26"/>
        <v>134.29958220665159</v>
      </c>
    </row>
    <row r="153" spans="1:6" ht="12.75" customHeight="1" x14ac:dyDescent="0.2">
      <c r="A153" s="62">
        <v>31</v>
      </c>
      <c r="B153" s="63" t="s">
        <v>356</v>
      </c>
      <c r="C153" s="267" t="s">
        <v>357</v>
      </c>
      <c r="D153" s="59">
        <f t="shared" ref="D153:E153" si="30">D154+D159+D160</f>
        <v>223930.41</v>
      </c>
      <c r="E153" s="59">
        <f t="shared" si="30"/>
        <v>288713.13</v>
      </c>
      <c r="F153" s="44">
        <f t="shared" si="26"/>
        <v>128.92984476739895</v>
      </c>
    </row>
    <row r="154" spans="1:6" ht="12.75" customHeight="1" x14ac:dyDescent="0.2">
      <c r="A154" s="62">
        <v>311</v>
      </c>
      <c r="B154" s="63" t="s">
        <v>358</v>
      </c>
      <c r="C154" s="267" t="s">
        <v>359</v>
      </c>
      <c r="D154" s="59">
        <f t="shared" ref="D154:E154" si="31">SUM(D155:D158)</f>
        <v>185914.74</v>
      </c>
      <c r="E154" s="59">
        <f t="shared" si="31"/>
        <v>242520.56</v>
      </c>
      <c r="F154" s="44">
        <f t="shared" si="26"/>
        <v>130.44719315961714</v>
      </c>
    </row>
    <row r="155" spans="1:6" ht="12.75" customHeight="1" x14ac:dyDescent="0.2">
      <c r="A155" s="62">
        <v>3111</v>
      </c>
      <c r="B155" s="63" t="s">
        <v>360</v>
      </c>
      <c r="C155" s="267" t="s">
        <v>361</v>
      </c>
      <c r="D155" s="193">
        <v>185914.74</v>
      </c>
      <c r="E155" s="193">
        <v>242520.56</v>
      </c>
      <c r="F155" s="44">
        <f t="shared" si="26"/>
        <v>130.44719315961714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10000.44</v>
      </c>
      <c r="E159" s="193">
        <v>11200</v>
      </c>
      <c r="F159" s="44">
        <f t="shared" si="26"/>
        <v>111.99507221682245</v>
      </c>
    </row>
    <row r="160" spans="1:6" ht="12.75" customHeight="1" x14ac:dyDescent="0.2">
      <c r="A160" s="62">
        <v>313</v>
      </c>
      <c r="B160" s="64" t="s">
        <v>370</v>
      </c>
      <c r="C160" s="267" t="s">
        <v>371</v>
      </c>
      <c r="D160" s="59">
        <f t="shared" ref="D160:E160" si="32">SUM(D161:D163)</f>
        <v>28015.23</v>
      </c>
      <c r="E160" s="59">
        <f t="shared" si="32"/>
        <v>34992.57</v>
      </c>
      <c r="F160" s="44">
        <f t="shared" si="26"/>
        <v>124.90552460215389</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28015.23</v>
      </c>
      <c r="E162" s="193">
        <v>34992.57</v>
      </c>
      <c r="F162" s="44">
        <f t="shared" si="26"/>
        <v>124.90552460215389</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272423.15000000002</v>
      </c>
      <c r="E164" s="59">
        <f>E165+E170+E178+E188+E189+E194</f>
        <v>320541.29000000004</v>
      </c>
      <c r="F164" s="44">
        <f t="shared" si="26"/>
        <v>117.66301432165365</v>
      </c>
    </row>
    <row r="165" spans="1:6" ht="12.75" customHeight="1" x14ac:dyDescent="0.2">
      <c r="A165" s="62">
        <v>321</v>
      </c>
      <c r="B165" s="63" t="s">
        <v>380</v>
      </c>
      <c r="C165" s="267" t="s">
        <v>381</v>
      </c>
      <c r="D165" s="59">
        <f t="shared" ref="D165:E165" si="33">SUM(D166:D169)</f>
        <v>17776.909999999996</v>
      </c>
      <c r="E165" s="59">
        <f t="shared" si="33"/>
        <v>14996.52</v>
      </c>
      <c r="F165" s="44">
        <f t="shared" si="26"/>
        <v>84.35954280018295</v>
      </c>
    </row>
    <row r="166" spans="1:6" ht="12.75" customHeight="1" x14ac:dyDescent="0.2">
      <c r="A166" s="62">
        <v>3211</v>
      </c>
      <c r="B166" s="63" t="s">
        <v>382</v>
      </c>
      <c r="C166" s="267" t="s">
        <v>383</v>
      </c>
      <c r="D166" s="193">
        <v>2009.72</v>
      </c>
      <c r="E166" s="193">
        <v>1050.9000000000001</v>
      </c>
      <c r="F166" s="44">
        <f t="shared" si="26"/>
        <v>52.290866389347777</v>
      </c>
    </row>
    <row r="167" spans="1:6" ht="12.75" customHeight="1" x14ac:dyDescent="0.2">
      <c r="A167" s="62">
        <v>3212</v>
      </c>
      <c r="B167" s="63" t="s">
        <v>384</v>
      </c>
      <c r="C167" s="267" t="s">
        <v>385</v>
      </c>
      <c r="D167" s="193">
        <v>8856.4699999999993</v>
      </c>
      <c r="E167" s="193">
        <v>8426.8700000000008</v>
      </c>
      <c r="F167" s="44">
        <f t="shared" si="26"/>
        <v>95.149308923306933</v>
      </c>
    </row>
    <row r="168" spans="1:6" ht="12.75" customHeight="1" x14ac:dyDescent="0.2">
      <c r="A168" s="62">
        <v>3213</v>
      </c>
      <c r="B168" s="63" t="s">
        <v>386</v>
      </c>
      <c r="C168" s="267" t="s">
        <v>387</v>
      </c>
      <c r="D168" s="193">
        <v>2028.82</v>
      </c>
      <c r="E168" s="193">
        <v>1843.75</v>
      </c>
      <c r="F168" s="44">
        <f t="shared" si="26"/>
        <v>90.877948758391582</v>
      </c>
    </row>
    <row r="169" spans="1:6" ht="12.75" customHeight="1" x14ac:dyDescent="0.2">
      <c r="A169" s="62">
        <v>3214</v>
      </c>
      <c r="B169" s="63" t="s">
        <v>388</v>
      </c>
      <c r="C169" s="267" t="s">
        <v>389</v>
      </c>
      <c r="D169" s="193">
        <v>4881.8999999999996</v>
      </c>
      <c r="E169" s="193">
        <v>3675</v>
      </c>
      <c r="F169" s="44">
        <f t="shared" si="26"/>
        <v>75.278067965341364</v>
      </c>
    </row>
    <row r="170" spans="1:6" ht="12.75" customHeight="1" x14ac:dyDescent="0.2">
      <c r="A170" s="62">
        <v>322</v>
      </c>
      <c r="B170" s="63" t="s">
        <v>390</v>
      </c>
      <c r="C170" s="267" t="s">
        <v>391</v>
      </c>
      <c r="D170" s="59">
        <f t="shared" ref="D170:E170" si="34">SUM(D171:D177)</f>
        <v>43428.83</v>
      </c>
      <c r="E170" s="59">
        <f t="shared" si="34"/>
        <v>49498.96</v>
      </c>
      <c r="F170" s="44">
        <f t="shared" si="26"/>
        <v>113.97718980686331</v>
      </c>
    </row>
    <row r="171" spans="1:6" ht="12.75" customHeight="1" x14ac:dyDescent="0.2">
      <c r="A171" s="62">
        <v>3221</v>
      </c>
      <c r="B171" s="63" t="s">
        <v>392</v>
      </c>
      <c r="C171" s="267" t="s">
        <v>393</v>
      </c>
      <c r="D171" s="193">
        <v>12139.86</v>
      </c>
      <c r="E171" s="193">
        <v>11985.98</v>
      </c>
      <c r="F171" s="44">
        <f t="shared" si="26"/>
        <v>98.732440077562671</v>
      </c>
    </row>
    <row r="172" spans="1:6" ht="12.75" customHeight="1" x14ac:dyDescent="0.2">
      <c r="A172" s="62">
        <v>3222</v>
      </c>
      <c r="B172" s="63" t="s">
        <v>394</v>
      </c>
      <c r="C172" s="267" t="s">
        <v>395</v>
      </c>
      <c r="D172" s="193">
        <v>9035.17</v>
      </c>
      <c r="E172" s="193">
        <v>9916.0400000000009</v>
      </c>
      <c r="F172" s="44">
        <f t="shared" si="26"/>
        <v>109.74934616614851</v>
      </c>
    </row>
    <row r="173" spans="1:6" ht="12.75" customHeight="1" x14ac:dyDescent="0.2">
      <c r="A173" s="62">
        <v>3223</v>
      </c>
      <c r="B173" s="64" t="s">
        <v>396</v>
      </c>
      <c r="C173" s="267" t="s">
        <v>397</v>
      </c>
      <c r="D173" s="193">
        <v>20335.11</v>
      </c>
      <c r="E173" s="193">
        <v>21644.05</v>
      </c>
      <c r="F173" s="44">
        <f t="shared" si="26"/>
        <v>106.43684740333343</v>
      </c>
    </row>
    <row r="174" spans="1:6" ht="12.75" customHeight="1" x14ac:dyDescent="0.2">
      <c r="A174" s="62">
        <v>3224</v>
      </c>
      <c r="B174" s="64" t="s">
        <v>398</v>
      </c>
      <c r="C174" s="267" t="s">
        <v>399</v>
      </c>
      <c r="D174" s="193">
        <v>1488.62</v>
      </c>
      <c r="E174" s="193">
        <v>1203.6500000000001</v>
      </c>
      <c r="F174" s="44">
        <f t="shared" si="26"/>
        <v>80.856766669801573</v>
      </c>
    </row>
    <row r="175" spans="1:6" ht="12.75" customHeight="1" x14ac:dyDescent="0.2">
      <c r="A175" s="62">
        <v>3225</v>
      </c>
      <c r="B175" s="64" t="s">
        <v>400</v>
      </c>
      <c r="C175" s="267" t="s">
        <v>401</v>
      </c>
      <c r="D175" s="193">
        <v>285.89</v>
      </c>
      <c r="E175" s="193">
        <v>4346.18</v>
      </c>
      <c r="F175" s="44">
        <f t="shared" si="26"/>
        <v>1520.228059743258</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144.18</v>
      </c>
      <c r="E177" s="193">
        <v>403.06</v>
      </c>
      <c r="F177" s="44">
        <f t="shared" si="26"/>
        <v>279.55333610764319</v>
      </c>
    </row>
    <row r="178" spans="1:6" ht="12.75" customHeight="1" x14ac:dyDescent="0.2">
      <c r="A178" s="62">
        <v>323</v>
      </c>
      <c r="B178" s="64" t="s">
        <v>406</v>
      </c>
      <c r="C178" s="267" t="s">
        <v>407</v>
      </c>
      <c r="D178" s="59">
        <f t="shared" ref="D178:E178" si="35">SUM(D179:D187)</f>
        <v>143973.34000000003</v>
      </c>
      <c r="E178" s="59">
        <f t="shared" si="35"/>
        <v>157597.92000000001</v>
      </c>
      <c r="F178" s="44">
        <f t="shared" si="26"/>
        <v>109.46326590742423</v>
      </c>
    </row>
    <row r="179" spans="1:6" ht="12.75" customHeight="1" x14ac:dyDescent="0.2">
      <c r="A179" s="62">
        <v>3231</v>
      </c>
      <c r="B179" s="64" t="s">
        <v>408</v>
      </c>
      <c r="C179" s="267" t="s">
        <v>409</v>
      </c>
      <c r="D179" s="193">
        <v>5345.96</v>
      </c>
      <c r="E179" s="193">
        <v>9284.4500000000007</v>
      </c>
      <c r="F179" s="44">
        <f t="shared" si="26"/>
        <v>173.67226840455223</v>
      </c>
    </row>
    <row r="180" spans="1:6" ht="12.75" customHeight="1" x14ac:dyDescent="0.2">
      <c r="A180" s="62">
        <v>3232</v>
      </c>
      <c r="B180" s="64" t="s">
        <v>410</v>
      </c>
      <c r="C180" s="267" t="s">
        <v>411</v>
      </c>
      <c r="D180" s="193">
        <v>57797.4</v>
      </c>
      <c r="E180" s="193">
        <v>42908.61</v>
      </c>
      <c r="F180" s="44">
        <f t="shared" si="26"/>
        <v>74.239688982549396</v>
      </c>
    </row>
    <row r="181" spans="1:6" ht="12.75" customHeight="1" x14ac:dyDescent="0.2">
      <c r="A181" s="62">
        <v>3233</v>
      </c>
      <c r="B181" s="64" t="s">
        <v>412</v>
      </c>
      <c r="C181" s="267" t="s">
        <v>413</v>
      </c>
      <c r="D181" s="193">
        <v>16862.57</v>
      </c>
      <c r="E181" s="193">
        <v>21612.37</v>
      </c>
      <c r="F181" s="44">
        <f t="shared" si="26"/>
        <v>128.16771109030236</v>
      </c>
    </row>
    <row r="182" spans="1:6" ht="12.75" customHeight="1" x14ac:dyDescent="0.2">
      <c r="A182" s="62">
        <v>3234</v>
      </c>
      <c r="B182" s="64" t="s">
        <v>414</v>
      </c>
      <c r="C182" s="267" t="s">
        <v>415</v>
      </c>
      <c r="D182" s="193">
        <v>26437.79</v>
      </c>
      <c r="E182" s="193">
        <v>33610.29</v>
      </c>
      <c r="F182" s="44">
        <f t="shared" si="26"/>
        <v>127.12972604744949</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3166.51</v>
      </c>
      <c r="E184" s="193">
        <v>3952.77</v>
      </c>
      <c r="F184" s="44">
        <f t="shared" si="26"/>
        <v>124.83049161379563</v>
      </c>
    </row>
    <row r="185" spans="1:6" ht="12.75" customHeight="1" x14ac:dyDescent="0.2">
      <c r="A185" s="62">
        <v>3237</v>
      </c>
      <c r="B185" s="63" t="s">
        <v>420</v>
      </c>
      <c r="C185" s="267" t="s">
        <v>421</v>
      </c>
      <c r="D185" s="193">
        <v>17264.96</v>
      </c>
      <c r="E185" s="193">
        <v>22439.95</v>
      </c>
      <c r="F185" s="44">
        <f t="shared" si="26"/>
        <v>129.97394723184996</v>
      </c>
    </row>
    <row r="186" spans="1:6" ht="12.75" customHeight="1" x14ac:dyDescent="0.2">
      <c r="A186" s="62">
        <v>3238</v>
      </c>
      <c r="B186" s="63" t="s">
        <v>422</v>
      </c>
      <c r="C186" s="267" t="s">
        <v>423</v>
      </c>
      <c r="D186" s="193">
        <v>10393.39</v>
      </c>
      <c r="E186" s="193">
        <v>16078.09</v>
      </c>
      <c r="F186" s="44">
        <f t="shared" si="26"/>
        <v>154.69534001899285</v>
      </c>
    </row>
    <row r="187" spans="1:6" ht="12.75" customHeight="1" x14ac:dyDescent="0.2">
      <c r="A187" s="62">
        <v>3239</v>
      </c>
      <c r="B187" s="63" t="s">
        <v>424</v>
      </c>
      <c r="C187" s="267" t="s">
        <v>425</v>
      </c>
      <c r="D187" s="193">
        <v>6704.76</v>
      </c>
      <c r="E187" s="193">
        <v>7711.39</v>
      </c>
      <c r="F187" s="44">
        <f t="shared" si="26"/>
        <v>115.01366193569942</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67244.070000000007</v>
      </c>
      <c r="E194" s="59">
        <f t="shared" si="36"/>
        <v>98447.89</v>
      </c>
      <c r="F194" s="44">
        <f t="shared" si="26"/>
        <v>146.40382415876968</v>
      </c>
    </row>
    <row r="195" spans="1:6" ht="12.75" customHeight="1" x14ac:dyDescent="0.2">
      <c r="A195" s="62">
        <v>3291</v>
      </c>
      <c r="B195" s="182" t="s">
        <v>440</v>
      </c>
      <c r="C195" s="267" t="s">
        <v>441</v>
      </c>
      <c r="D195" s="193">
        <v>891.72</v>
      </c>
      <c r="E195" s="193">
        <v>15733.35</v>
      </c>
      <c r="F195" s="44">
        <f t="shared" si="26"/>
        <v>1764.382317319338</v>
      </c>
    </row>
    <row r="196" spans="1:6" ht="12.75" customHeight="1" x14ac:dyDescent="0.2">
      <c r="A196" s="62">
        <v>3292</v>
      </c>
      <c r="B196" s="63" t="s">
        <v>442</v>
      </c>
      <c r="C196" s="267" t="s">
        <v>443</v>
      </c>
      <c r="D196" s="193">
        <v>1517.15</v>
      </c>
      <c r="E196" s="193">
        <v>2150.5100000000002</v>
      </c>
      <c r="F196" s="44">
        <f t="shared" si="26"/>
        <v>141.74669610783377</v>
      </c>
    </row>
    <row r="197" spans="1:6" ht="12.75" customHeight="1" x14ac:dyDescent="0.2">
      <c r="A197" s="62">
        <v>3293</v>
      </c>
      <c r="B197" s="63" t="s">
        <v>444</v>
      </c>
      <c r="C197" s="267" t="s">
        <v>445</v>
      </c>
      <c r="D197" s="193">
        <v>11139.84</v>
      </c>
      <c r="E197" s="193">
        <v>8986.33</v>
      </c>
      <c r="F197" s="44">
        <f t="shared" si="26"/>
        <v>80.668393800988156</v>
      </c>
    </row>
    <row r="198" spans="1:6" ht="12.75" customHeight="1" x14ac:dyDescent="0.2">
      <c r="A198" s="62">
        <v>3294</v>
      </c>
      <c r="B198" s="63" t="s">
        <v>446</v>
      </c>
      <c r="C198" s="267" t="s">
        <v>447</v>
      </c>
      <c r="D198" s="193">
        <v>1101.3</v>
      </c>
      <c r="E198" s="193">
        <v>2335.4</v>
      </c>
      <c r="F198" s="44">
        <f t="shared" si="26"/>
        <v>212.05847634613639</v>
      </c>
    </row>
    <row r="199" spans="1:6" ht="12.75" customHeight="1" x14ac:dyDescent="0.2">
      <c r="A199" s="62">
        <v>3295</v>
      </c>
      <c r="B199" s="63" t="s">
        <v>448</v>
      </c>
      <c r="C199" s="267" t="s">
        <v>449</v>
      </c>
      <c r="D199" s="193">
        <v>1366.63</v>
      </c>
      <c r="E199" s="193">
        <v>6518.78</v>
      </c>
      <c r="F199" s="44">
        <f t="shared" si="26"/>
        <v>476.99669991146101</v>
      </c>
    </row>
    <row r="200" spans="1:6" ht="12.75" customHeight="1" x14ac:dyDescent="0.2">
      <c r="A200" s="62" t="s">
        <v>450</v>
      </c>
      <c r="B200" s="63" t="s">
        <v>451</v>
      </c>
      <c r="C200" s="267" t="s">
        <v>450</v>
      </c>
      <c r="D200" s="193">
        <v>26.54</v>
      </c>
      <c r="E200" s="193">
        <v>0</v>
      </c>
      <c r="F200" s="44">
        <f t="shared" si="26"/>
        <v>0</v>
      </c>
    </row>
    <row r="201" spans="1:6" ht="12.75" customHeight="1" x14ac:dyDescent="0.2">
      <c r="A201" s="62">
        <v>3299</v>
      </c>
      <c r="B201" s="63" t="s">
        <v>452</v>
      </c>
      <c r="C201" s="267" t="s">
        <v>453</v>
      </c>
      <c r="D201" s="193">
        <v>51200.89</v>
      </c>
      <c r="E201" s="193">
        <v>62723.519999999997</v>
      </c>
      <c r="F201" s="44">
        <f t="shared" si="26"/>
        <v>122.50474552297821</v>
      </c>
    </row>
    <row r="202" spans="1:6" ht="12.75" customHeight="1" x14ac:dyDescent="0.2">
      <c r="A202" s="62">
        <v>34</v>
      </c>
      <c r="B202" s="182" t="s">
        <v>454</v>
      </c>
      <c r="C202" s="267" t="s">
        <v>455</v>
      </c>
      <c r="D202" s="59">
        <f t="shared" ref="D202:E202" si="37">D203+D208+D216</f>
        <v>9160.31</v>
      </c>
      <c r="E202" s="59">
        <f t="shared" si="37"/>
        <v>17125.660000000003</v>
      </c>
      <c r="F202" s="44">
        <f t="shared" si="26"/>
        <v>186.95502663119484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7983.33</v>
      </c>
      <c r="E208" s="59">
        <f t="shared" si="39"/>
        <v>14457.650000000001</v>
      </c>
      <c r="F208" s="44">
        <f t="shared" si="26"/>
        <v>181.09798793235404</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7983.33</v>
      </c>
      <c r="E211" s="193">
        <v>4855.45</v>
      </c>
      <c r="F211" s="44">
        <f t="shared" si="26"/>
        <v>60.819858379899117</v>
      </c>
    </row>
    <row r="212" spans="1:6" ht="12.75" customHeight="1" x14ac:dyDescent="0.2">
      <c r="A212" s="62">
        <v>3425</v>
      </c>
      <c r="B212" s="63" t="s">
        <v>474</v>
      </c>
      <c r="C212" s="267" t="s">
        <v>475</v>
      </c>
      <c r="D212" s="193">
        <v>0</v>
      </c>
      <c r="E212" s="193">
        <v>9602.2000000000007</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1176.9799999999998</v>
      </c>
      <c r="E216" s="59">
        <f t="shared" si="40"/>
        <v>2668.01</v>
      </c>
      <c r="F216" s="44">
        <f t="shared" si="26"/>
        <v>226.68269639246211</v>
      </c>
    </row>
    <row r="217" spans="1:6" ht="12.75" customHeight="1" x14ac:dyDescent="0.2">
      <c r="A217" s="62">
        <v>3431</v>
      </c>
      <c r="B217" s="181" t="s">
        <v>484</v>
      </c>
      <c r="C217" s="267" t="s">
        <v>485</v>
      </c>
      <c r="D217" s="193">
        <v>1063.5999999999999</v>
      </c>
      <c r="E217" s="193">
        <v>1326.5</v>
      </c>
      <c r="F217" s="44">
        <f t="shared" si="26"/>
        <v>124.71793907484016</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0.52</v>
      </c>
      <c r="E219" s="193">
        <v>3.66</v>
      </c>
      <c r="F219" s="44">
        <f t="shared" si="26"/>
        <v>703.84615384615381</v>
      </c>
    </row>
    <row r="220" spans="1:6" ht="12.75" customHeight="1" x14ac:dyDescent="0.2">
      <c r="A220" s="62">
        <v>3434</v>
      </c>
      <c r="B220" s="64" t="s">
        <v>490</v>
      </c>
      <c r="C220" s="267" t="s">
        <v>491</v>
      </c>
      <c r="D220" s="193">
        <v>112.86</v>
      </c>
      <c r="E220" s="193">
        <v>1337.85</v>
      </c>
      <c r="F220" s="44">
        <f t="shared" si="26"/>
        <v>1185.4066985645932</v>
      </c>
    </row>
    <row r="221" spans="1:6" ht="12.75" customHeight="1" x14ac:dyDescent="0.2">
      <c r="A221" s="62">
        <v>35</v>
      </c>
      <c r="B221" s="64" t="s">
        <v>492</v>
      </c>
      <c r="C221" s="267" t="s">
        <v>493</v>
      </c>
      <c r="D221" s="59">
        <f t="shared" ref="D221:E221" si="41">D222+D225+D229</f>
        <v>37894.9</v>
      </c>
      <c r="E221" s="59">
        <f t="shared" si="41"/>
        <v>42097.16</v>
      </c>
      <c r="F221" s="44">
        <f t="shared" si="26"/>
        <v>111.08924947684254</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37894.9</v>
      </c>
      <c r="E225" s="59">
        <f t="shared" si="43"/>
        <v>42097.16</v>
      </c>
      <c r="F225" s="44">
        <f t="shared" si="26"/>
        <v>111.08924947684254</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37894.9</v>
      </c>
      <c r="E228" s="193">
        <v>42097.16</v>
      </c>
      <c r="F228" s="44">
        <f t="shared" si="26"/>
        <v>111.08924947684254</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21008.37</v>
      </c>
      <c r="E230" s="59">
        <f>E231+E234+E237+E242+E246+E250+E254+E257</f>
        <v>40316.33</v>
      </c>
      <c r="F230" s="44">
        <f t="shared" ref="F230:F245" si="44">IF(D230&lt;&gt;0,IF(E230/D230&gt;=100,"&gt;&gt;100",E230/D230*100),"-")</f>
        <v>191.90603554678447</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6586.89</v>
      </c>
      <c r="E237" s="59">
        <f t="shared" si="47"/>
        <v>20541.78</v>
      </c>
      <c r="F237" s="44">
        <f t="shared" si="44"/>
        <v>311.85855540323274</v>
      </c>
    </row>
    <row r="238" spans="1:6" ht="12" x14ac:dyDescent="0.2">
      <c r="A238" s="62">
        <v>3631</v>
      </c>
      <c r="B238" s="64" t="s">
        <v>526</v>
      </c>
      <c r="C238" s="267" t="s">
        <v>527</v>
      </c>
      <c r="D238" s="193">
        <v>6586.89</v>
      </c>
      <c r="E238" s="193">
        <v>20541.78</v>
      </c>
      <c r="F238" s="44">
        <f t="shared" si="44"/>
        <v>311.85855540323274</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14421.48</v>
      </c>
      <c r="E246" s="59">
        <f t="shared" si="48"/>
        <v>19774.55</v>
      </c>
      <c r="F246" s="44">
        <f t="shared" ref="F246:F249" si="49">IF(D246&lt;&gt;0,IF(E246/D246&gt;=100,"&gt;&gt;100",E246/D246*100),"-")</f>
        <v>137.11872845228089</v>
      </c>
    </row>
    <row r="247" spans="1:6" ht="12.75" customHeight="1" x14ac:dyDescent="0.2">
      <c r="A247" s="62" t="s">
        <v>541</v>
      </c>
      <c r="B247" s="63" t="s">
        <v>542</v>
      </c>
      <c r="C247" s="267" t="s">
        <v>541</v>
      </c>
      <c r="D247" s="193">
        <v>11421.48</v>
      </c>
      <c r="E247" s="193">
        <v>19774.55</v>
      </c>
      <c r="F247" s="44">
        <f t="shared" si="49"/>
        <v>173.13474260778813</v>
      </c>
    </row>
    <row r="248" spans="1:6" ht="12.75" customHeight="1" x14ac:dyDescent="0.2">
      <c r="A248" s="62" t="s">
        <v>543</v>
      </c>
      <c r="B248" s="63" t="s">
        <v>544</v>
      </c>
      <c r="C248" s="267" t="s">
        <v>543</v>
      </c>
      <c r="D248" s="193">
        <v>3000</v>
      </c>
      <c r="E248" s="193">
        <v>0</v>
      </c>
      <c r="F248" s="44">
        <f t="shared" si="49"/>
        <v>0</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29743.25</v>
      </c>
      <c r="E262" s="59">
        <f t="shared" si="55"/>
        <v>27828.5</v>
      </c>
      <c r="F262" s="44">
        <f t="shared" ref="F262:F268" si="56">IF(D262&lt;&gt;0,IF(E262/D262&gt;=100,"&gt;&gt;100",E262/D262*100),"-")</f>
        <v>93.562404915400975</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29743.25</v>
      </c>
      <c r="E269" s="59">
        <f t="shared" si="58"/>
        <v>27828.5</v>
      </c>
      <c r="F269" s="44">
        <f t="shared" ref="F269:F272" si="59">IF(D269&lt;&gt;0,IF(E269/D269&gt;=100,"&gt;&gt;100",E269/D269*100),"-")</f>
        <v>93.562404915400975</v>
      </c>
    </row>
    <row r="270" spans="1:6" ht="12.75" customHeight="1" x14ac:dyDescent="0.2">
      <c r="A270" s="62">
        <v>3721</v>
      </c>
      <c r="B270" s="64" t="s">
        <v>581</v>
      </c>
      <c r="C270" s="267" t="s">
        <v>582</v>
      </c>
      <c r="D270" s="193">
        <v>16610</v>
      </c>
      <c r="E270" s="193">
        <v>15830</v>
      </c>
      <c r="F270" s="44">
        <f t="shared" si="59"/>
        <v>95.304033714629739</v>
      </c>
    </row>
    <row r="271" spans="1:6" ht="12.75" customHeight="1" x14ac:dyDescent="0.2">
      <c r="A271" s="62">
        <v>3722</v>
      </c>
      <c r="B271" s="64" t="s">
        <v>583</v>
      </c>
      <c r="C271" s="267" t="s">
        <v>584</v>
      </c>
      <c r="D271" s="193">
        <v>13133.25</v>
      </c>
      <c r="E271" s="193">
        <v>11998.5</v>
      </c>
      <c r="F271" s="44">
        <f t="shared" si="59"/>
        <v>91.359716749471758</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154982.70000000001</v>
      </c>
      <c r="E273" s="59">
        <f t="shared" si="60"/>
        <v>269473.96999999997</v>
      </c>
      <c r="F273" s="44">
        <f t="shared" ref="F273:F277" si="61">IF(D273&lt;&gt;0,IF(E273/D273&gt;=100,"&gt;&gt;100",E273/D273*100),"-")</f>
        <v>173.87358072868776</v>
      </c>
    </row>
    <row r="274" spans="1:6" ht="12.75" customHeight="1" x14ac:dyDescent="0.2">
      <c r="A274" s="62">
        <v>381</v>
      </c>
      <c r="B274" s="63" t="s">
        <v>589</v>
      </c>
      <c r="C274" s="267" t="s">
        <v>590</v>
      </c>
      <c r="D274" s="59">
        <f t="shared" ref="D274:E274" si="62">SUM(D275:D277)</f>
        <v>154982.70000000001</v>
      </c>
      <c r="E274" s="59">
        <f t="shared" si="62"/>
        <v>171858.08</v>
      </c>
      <c r="F274" s="44">
        <f t="shared" si="61"/>
        <v>110.88855723896924</v>
      </c>
    </row>
    <row r="275" spans="1:6" ht="12.75" customHeight="1" x14ac:dyDescent="0.2">
      <c r="A275" s="62">
        <v>3811</v>
      </c>
      <c r="B275" s="63" t="s">
        <v>591</v>
      </c>
      <c r="C275" s="267" t="s">
        <v>592</v>
      </c>
      <c r="D275" s="193">
        <v>154982.70000000001</v>
      </c>
      <c r="E275" s="193">
        <v>171858.08</v>
      </c>
      <c r="F275" s="44">
        <f t="shared" si="61"/>
        <v>110.88855723896924</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13500</v>
      </c>
      <c r="F278" s="44" t="str">
        <f t="shared" ref="F278:F282" si="64">IF(D278&lt;&gt;0,IF(E278/D278&gt;=100,"&gt;&gt;100",E278/D278*100),"-")</f>
        <v>-</v>
      </c>
    </row>
    <row r="279" spans="1:6" ht="12.75" customHeight="1" x14ac:dyDescent="0.2">
      <c r="A279" s="62">
        <v>3821</v>
      </c>
      <c r="B279" s="63" t="s">
        <v>599</v>
      </c>
      <c r="C279" s="267" t="s">
        <v>600</v>
      </c>
      <c r="D279" s="193">
        <v>0</v>
      </c>
      <c r="E279" s="193">
        <v>13500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84115.89</v>
      </c>
      <c r="F289" s="44" t="str">
        <f t="shared" si="66"/>
        <v>-</v>
      </c>
    </row>
    <row r="290" spans="1:6" ht="24" x14ac:dyDescent="0.2">
      <c r="A290" s="62">
        <v>3861</v>
      </c>
      <c r="B290" s="63" t="s">
        <v>620</v>
      </c>
      <c r="C290" s="267" t="s">
        <v>621</v>
      </c>
      <c r="D290" s="193">
        <v>0</v>
      </c>
      <c r="E290" s="193">
        <v>84115.89</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749143.09000000008</v>
      </c>
      <c r="E299" s="59">
        <f>E152-E297+E298</f>
        <v>1006096.04</v>
      </c>
      <c r="F299" s="44">
        <f t="shared" si="68"/>
        <v>134.29958220665159</v>
      </c>
    </row>
    <row r="300" spans="1:6" ht="12.75" customHeight="1" x14ac:dyDescent="0.2">
      <c r="A300" s="62" t="s">
        <v>630</v>
      </c>
      <c r="B300" s="63" t="s">
        <v>641</v>
      </c>
      <c r="C300" s="267" t="s">
        <v>642</v>
      </c>
      <c r="D300" s="59">
        <f>IF(D6&gt;=D299,D6-D299,0)</f>
        <v>94406.939999999828</v>
      </c>
      <c r="E300" s="59">
        <f>IF(E6&gt;=E299,E6-E299,0)</f>
        <v>0</v>
      </c>
      <c r="F300" s="44">
        <f t="shared" si="68"/>
        <v>0</v>
      </c>
    </row>
    <row r="301" spans="1:6" ht="12.75" customHeight="1" x14ac:dyDescent="0.2">
      <c r="A301" s="62" t="s">
        <v>630</v>
      </c>
      <c r="B301" s="63" t="s">
        <v>643</v>
      </c>
      <c r="C301" s="267" t="s">
        <v>644</v>
      </c>
      <c r="D301" s="59">
        <f>IF(D299&gt;=D6,D299-D6,0)</f>
        <v>0</v>
      </c>
      <c r="E301" s="59">
        <f>IF(E299&gt;=E6,E299-E6,0)</f>
        <v>86677.179999999935</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11249.96</v>
      </c>
      <c r="E303" s="193">
        <v>16648.75</v>
      </c>
      <c r="F303" s="44">
        <f t="shared" si="68"/>
        <v>147.98941507347584</v>
      </c>
    </row>
    <row r="304" spans="1:6" ht="12.75" customHeight="1" x14ac:dyDescent="0.2">
      <c r="A304" s="62">
        <v>96</v>
      </c>
      <c r="B304" s="228" t="s">
        <v>649</v>
      </c>
      <c r="C304" s="267" t="s">
        <v>650</v>
      </c>
      <c r="D304" s="193">
        <v>105387.25</v>
      </c>
      <c r="E304" s="193">
        <v>533814.96</v>
      </c>
      <c r="F304" s="44">
        <f t="shared" si="68"/>
        <v>506.52707988869616</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5275.0700000000006</v>
      </c>
      <c r="E308" s="59">
        <f t="shared" si="71"/>
        <v>4623.4799999999996</v>
      </c>
      <c r="F308" s="44">
        <f t="shared" ref="F308:F428" si="72">IF(D308&lt;&gt;0,IF(E308/D308&gt;=100,"&gt;&gt;100",E308/D308*100),"-")</f>
        <v>87.647746854544096</v>
      </c>
    </row>
    <row r="309" spans="1:6" ht="12.75" customHeight="1" x14ac:dyDescent="0.2">
      <c r="A309" s="62">
        <v>71</v>
      </c>
      <c r="B309" s="63" t="s">
        <v>658</v>
      </c>
      <c r="C309" s="267" t="s">
        <v>659</v>
      </c>
      <c r="D309" s="59">
        <f t="shared" ref="D309:E309" si="73">D310+D314</f>
        <v>5089.0200000000004</v>
      </c>
      <c r="E309" s="59">
        <f t="shared" si="73"/>
        <v>4529</v>
      </c>
      <c r="F309" s="44">
        <f t="shared" si="72"/>
        <v>88.995523696114375</v>
      </c>
    </row>
    <row r="310" spans="1:6" ht="24" x14ac:dyDescent="0.2">
      <c r="A310" s="62">
        <v>711</v>
      </c>
      <c r="B310" s="63" t="s">
        <v>660</v>
      </c>
      <c r="C310" s="267" t="s">
        <v>661</v>
      </c>
      <c r="D310" s="59">
        <f t="shared" ref="D310:E310" si="74">SUM(D311:D313)</f>
        <v>5089.0200000000004</v>
      </c>
      <c r="E310" s="59">
        <f t="shared" si="74"/>
        <v>4529</v>
      </c>
      <c r="F310" s="44">
        <f t="shared" si="72"/>
        <v>88.995523696114375</v>
      </c>
    </row>
    <row r="311" spans="1:6" ht="12.75" customHeight="1" x14ac:dyDescent="0.2">
      <c r="A311" s="62">
        <v>7111</v>
      </c>
      <c r="B311" s="63" t="s">
        <v>662</v>
      </c>
      <c r="C311" s="267" t="s">
        <v>663</v>
      </c>
      <c r="D311" s="193">
        <v>5089.0200000000004</v>
      </c>
      <c r="E311" s="193">
        <v>4529</v>
      </c>
      <c r="F311" s="44">
        <f t="shared" si="72"/>
        <v>88.995523696114375</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186.05</v>
      </c>
      <c r="E321" s="59">
        <f t="shared" si="76"/>
        <v>94.48</v>
      </c>
      <c r="F321" s="44">
        <f t="shared" si="72"/>
        <v>50.782047836603063</v>
      </c>
    </row>
    <row r="322" spans="1:6" ht="12.75" customHeight="1" x14ac:dyDescent="0.2">
      <c r="A322" s="62">
        <v>721</v>
      </c>
      <c r="B322" s="63" t="s">
        <v>684</v>
      </c>
      <c r="C322" s="267" t="s">
        <v>685</v>
      </c>
      <c r="D322" s="59">
        <f t="shared" ref="D322:E322" si="77">SUM(D323:D326)</f>
        <v>186.05</v>
      </c>
      <c r="E322" s="59">
        <f t="shared" si="77"/>
        <v>94.48</v>
      </c>
      <c r="F322" s="44">
        <f t="shared" si="72"/>
        <v>50.782047836603063</v>
      </c>
    </row>
    <row r="323" spans="1:6" ht="12.75" customHeight="1" x14ac:dyDescent="0.2">
      <c r="A323" s="62">
        <v>7211</v>
      </c>
      <c r="B323" s="63" t="s">
        <v>686</v>
      </c>
      <c r="C323" s="267" t="s">
        <v>687</v>
      </c>
      <c r="D323" s="193">
        <v>186.05</v>
      </c>
      <c r="E323" s="193">
        <v>94.48</v>
      </c>
      <c r="F323" s="44">
        <f t="shared" si="72"/>
        <v>50.782047836603063</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88745.66</v>
      </c>
      <c r="E360" s="59">
        <f t="shared" si="86"/>
        <v>539880.26</v>
      </c>
      <c r="F360" s="44">
        <f t="shared" si="72"/>
        <v>608.34553486897278</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67269.77</v>
      </c>
      <c r="E373" s="59">
        <f t="shared" si="90"/>
        <v>477672.26</v>
      </c>
      <c r="F373" s="44">
        <f t="shared" si="72"/>
        <v>710.08457439352026</v>
      </c>
    </row>
    <row r="374" spans="1:6" ht="12.75" customHeight="1" x14ac:dyDescent="0.2">
      <c r="A374" s="62">
        <v>421</v>
      </c>
      <c r="B374" s="63" t="s">
        <v>780</v>
      </c>
      <c r="C374" s="267" t="s">
        <v>781</v>
      </c>
      <c r="D374" s="59">
        <f t="shared" ref="D374:E374" si="91">SUM(D375:D378)</f>
        <v>58319.41</v>
      </c>
      <c r="E374" s="59">
        <f t="shared" si="91"/>
        <v>376033.19</v>
      </c>
      <c r="F374" s="44">
        <f t="shared" si="72"/>
        <v>644.78222602046208</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276819.64</v>
      </c>
      <c r="F376" s="44" t="str">
        <f t="shared" si="72"/>
        <v>-</v>
      </c>
    </row>
    <row r="377" spans="1:6" ht="12.75" customHeight="1" x14ac:dyDescent="0.2">
      <c r="A377" s="62">
        <v>4213</v>
      </c>
      <c r="B377" s="63" t="s">
        <v>690</v>
      </c>
      <c r="C377" s="267" t="s">
        <v>784</v>
      </c>
      <c r="D377" s="193">
        <v>46185.91</v>
      </c>
      <c r="E377" s="193">
        <v>53773.75</v>
      </c>
      <c r="F377" s="44">
        <f t="shared" si="72"/>
        <v>116.42890656479432</v>
      </c>
    </row>
    <row r="378" spans="1:6" ht="12.75" customHeight="1" x14ac:dyDescent="0.2">
      <c r="A378" s="62">
        <v>4214</v>
      </c>
      <c r="B378" s="63" t="s">
        <v>692</v>
      </c>
      <c r="C378" s="267" t="s">
        <v>785</v>
      </c>
      <c r="D378" s="193">
        <v>12133.5</v>
      </c>
      <c r="E378" s="193">
        <v>45439.8</v>
      </c>
      <c r="F378" s="44">
        <f t="shared" si="72"/>
        <v>374.49870194090744</v>
      </c>
    </row>
    <row r="379" spans="1:6" ht="12.75" customHeight="1" x14ac:dyDescent="0.2">
      <c r="A379" s="62">
        <v>422</v>
      </c>
      <c r="B379" s="63" t="s">
        <v>786</v>
      </c>
      <c r="C379" s="267" t="s">
        <v>787</v>
      </c>
      <c r="D379" s="59">
        <f t="shared" ref="D379:E379" si="92">SUM(D380:D387)</f>
        <v>4790</v>
      </c>
      <c r="E379" s="59">
        <f t="shared" si="92"/>
        <v>40202.06</v>
      </c>
      <c r="F379" s="44">
        <f t="shared" si="72"/>
        <v>839.29144050104389</v>
      </c>
    </row>
    <row r="380" spans="1:6" ht="12.75" customHeight="1" x14ac:dyDescent="0.2">
      <c r="A380" s="62">
        <v>4221</v>
      </c>
      <c r="B380" s="63" t="s">
        <v>696</v>
      </c>
      <c r="C380" s="267" t="s">
        <v>788</v>
      </c>
      <c r="D380" s="193">
        <v>0</v>
      </c>
      <c r="E380" s="193">
        <v>35790.57</v>
      </c>
      <c r="F380" s="44" t="str">
        <f t="shared" si="72"/>
        <v>-</v>
      </c>
    </row>
    <row r="381" spans="1:6" ht="12.75" customHeight="1" x14ac:dyDescent="0.2">
      <c r="A381" s="62">
        <v>4222</v>
      </c>
      <c r="B381" s="63" t="s">
        <v>789</v>
      </c>
      <c r="C381" s="267" t="s">
        <v>790</v>
      </c>
      <c r="D381" s="193">
        <v>4405</v>
      </c>
      <c r="E381" s="193">
        <v>0</v>
      </c>
      <c r="F381" s="44">
        <f t="shared" si="72"/>
        <v>0</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385</v>
      </c>
      <c r="E386" s="193">
        <v>4411.49</v>
      </c>
      <c r="F386" s="44">
        <f t="shared" si="72"/>
        <v>1145.8415584415584</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4160.3599999999997</v>
      </c>
      <c r="E401" s="59">
        <f t="shared" si="96"/>
        <v>61437.009999999995</v>
      </c>
      <c r="F401" s="44">
        <f t="shared" si="72"/>
        <v>1476.7234085511832</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4160.3599999999997</v>
      </c>
      <c r="E403" s="193">
        <v>5715.63</v>
      </c>
      <c r="F403" s="44">
        <f t="shared" si="72"/>
        <v>137.38306300416312</v>
      </c>
    </row>
    <row r="404" spans="1:6" ht="12.75" customHeight="1" x14ac:dyDescent="0.2">
      <c r="A404" s="62">
        <v>4263</v>
      </c>
      <c r="B404" s="63" t="s">
        <v>744</v>
      </c>
      <c r="C404" s="267" t="s">
        <v>819</v>
      </c>
      <c r="D404" s="193">
        <v>0</v>
      </c>
      <c r="E404" s="193">
        <v>51008.88</v>
      </c>
      <c r="F404" s="44" t="str">
        <f t="shared" si="72"/>
        <v>-</v>
      </c>
    </row>
    <row r="405" spans="1:6" ht="12.75" customHeight="1" x14ac:dyDescent="0.2">
      <c r="A405" s="62">
        <v>4264</v>
      </c>
      <c r="B405" s="63" t="s">
        <v>746</v>
      </c>
      <c r="C405" s="267" t="s">
        <v>820</v>
      </c>
      <c r="D405" s="193">
        <v>0</v>
      </c>
      <c r="E405" s="193">
        <v>4712.5</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21475.89</v>
      </c>
      <c r="E412" s="59">
        <f t="shared" si="100"/>
        <v>62208</v>
      </c>
      <c r="F412" s="44">
        <f t="shared" si="72"/>
        <v>289.66436315328491</v>
      </c>
    </row>
    <row r="413" spans="1:6" ht="12.75" customHeight="1" x14ac:dyDescent="0.2">
      <c r="A413" s="62">
        <v>451</v>
      </c>
      <c r="B413" s="63" t="s">
        <v>833</v>
      </c>
      <c r="C413" s="267" t="s">
        <v>834</v>
      </c>
      <c r="D413" s="193">
        <v>21475.89</v>
      </c>
      <c r="E413" s="193">
        <v>62208</v>
      </c>
      <c r="F413" s="44">
        <f t="shared" si="72"/>
        <v>289.66436315328491</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83470.59</v>
      </c>
      <c r="E418" s="59">
        <f t="shared" si="102"/>
        <v>535256.78</v>
      </c>
      <c r="F418" s="44">
        <f t="shared" si="72"/>
        <v>641.25194275013519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818927.94</v>
      </c>
      <c r="E420" s="193">
        <v>227103.11</v>
      </c>
      <c r="F420" s="44">
        <f t="shared" si="72"/>
        <v>27.731757448646828</v>
      </c>
    </row>
    <row r="421" spans="1:6" ht="12.75" customHeight="1" x14ac:dyDescent="0.2">
      <c r="A421" s="62">
        <v>97</v>
      </c>
      <c r="B421" s="228" t="s">
        <v>849</v>
      </c>
      <c r="C421" s="267" t="s">
        <v>850</v>
      </c>
      <c r="D421" s="193">
        <v>27371.56</v>
      </c>
      <c r="E421" s="193">
        <v>10752.15</v>
      </c>
      <c r="F421" s="44">
        <f t="shared" si="72"/>
        <v>39.282196557302541</v>
      </c>
    </row>
    <row r="422" spans="1:6" ht="12.75" customHeight="1" x14ac:dyDescent="0.2">
      <c r="A422" s="62" t="s">
        <v>630</v>
      </c>
      <c r="B422" s="63" t="s">
        <v>851</v>
      </c>
      <c r="C422" s="267" t="s">
        <v>852</v>
      </c>
      <c r="D422" s="59">
        <f>D6+D308</f>
        <v>848825.09999999986</v>
      </c>
      <c r="E422" s="59">
        <f>E6+E308</f>
        <v>924042.34000000008</v>
      </c>
      <c r="F422" s="44">
        <f t="shared" si="72"/>
        <v>108.86133550951782</v>
      </c>
    </row>
    <row r="423" spans="1:6" ht="12.75" customHeight="1" x14ac:dyDescent="0.2">
      <c r="A423" s="62" t="s">
        <v>630</v>
      </c>
      <c r="B423" s="63" t="s">
        <v>853</v>
      </c>
      <c r="C423" s="267" t="s">
        <v>854</v>
      </c>
      <c r="D423" s="59">
        <f t="shared" ref="D423:E423" si="103">D299+D360</f>
        <v>837888.75000000012</v>
      </c>
      <c r="E423" s="59">
        <f t="shared" si="103"/>
        <v>1545976.3</v>
      </c>
      <c r="F423" s="44">
        <f t="shared" si="72"/>
        <v>184.50854006573064</v>
      </c>
    </row>
    <row r="424" spans="1:6" ht="12.75" customHeight="1" x14ac:dyDescent="0.2">
      <c r="A424" s="62" t="s">
        <v>630</v>
      </c>
      <c r="B424" s="63" t="s">
        <v>855</v>
      </c>
      <c r="C424" s="267" t="s">
        <v>856</v>
      </c>
      <c r="D424" s="59">
        <f t="shared" ref="D424:E424" si="104">IF(D422&gt;=D423,D422-D423,0)</f>
        <v>10936.349999999744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621933.96</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830177.89999999991</v>
      </c>
      <c r="E427" s="59">
        <f t="shared" si="107"/>
        <v>243751.86</v>
      </c>
      <c r="F427" s="44">
        <f t="shared" si="72"/>
        <v>29.36140073109631</v>
      </c>
    </row>
    <row r="428" spans="1:6" ht="24" x14ac:dyDescent="0.2">
      <c r="A428" s="269" t="s">
        <v>864</v>
      </c>
      <c r="B428" s="263" t="s">
        <v>865</v>
      </c>
      <c r="C428" s="270" t="s">
        <v>866</v>
      </c>
      <c r="D428" s="80">
        <f t="shared" ref="D428:E428" si="108">D304+D421</f>
        <v>132758.81</v>
      </c>
      <c r="E428" s="80">
        <f t="shared" si="108"/>
        <v>544567.11</v>
      </c>
      <c r="F428" s="60">
        <f t="shared" si="72"/>
        <v>410.19282260815686</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1000</v>
      </c>
      <c r="E430" s="59">
        <f>E431+E466+E479+E491+E522</f>
        <v>1253504.6399999999</v>
      </c>
      <c r="F430" s="44" t="str">
        <f t="shared" ref="F430:F651" si="109">IF(D430&lt;&gt;0,IF(E430/D430&gt;=100,"&gt;&gt;100",E430/D430*100),"-")</f>
        <v>&gt;&gt;100</v>
      </c>
    </row>
    <row r="431" spans="1:6" ht="24" x14ac:dyDescent="0.2">
      <c r="A431" s="62">
        <v>81</v>
      </c>
      <c r="B431" s="181" t="s">
        <v>870</v>
      </c>
      <c r="C431" s="267" t="s">
        <v>871</v>
      </c>
      <c r="D431" s="59">
        <f t="shared" ref="D431:E431" si="110">D432+D437+D440+D444+D445+D452+D457+D465</f>
        <v>1000</v>
      </c>
      <c r="E431" s="59">
        <f t="shared" si="110"/>
        <v>3173.44</v>
      </c>
      <c r="F431" s="44">
        <f t="shared" si="109"/>
        <v>317.34400000000005</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1000</v>
      </c>
      <c r="E437" s="59">
        <f t="shared" si="112"/>
        <v>3173.44</v>
      </c>
      <c r="F437" s="44">
        <f t="shared" si="109"/>
        <v>317.34400000000005</v>
      </c>
    </row>
    <row r="438" spans="1:6" ht="24" x14ac:dyDescent="0.2">
      <c r="A438" s="62">
        <v>8121</v>
      </c>
      <c r="B438" s="182" t="s">
        <v>884</v>
      </c>
      <c r="C438" s="267" t="s">
        <v>885</v>
      </c>
      <c r="D438" s="193">
        <v>1000</v>
      </c>
      <c r="E438" s="193">
        <v>3173.44</v>
      </c>
      <c r="F438" s="44">
        <f t="shared" si="109"/>
        <v>317.34400000000005</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1250331.2</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1250331.2</v>
      </c>
      <c r="F502" s="44" t="str">
        <f t="shared" si="109"/>
        <v>-</v>
      </c>
    </row>
    <row r="503" spans="1:6" ht="12.75" customHeight="1" x14ac:dyDescent="0.2">
      <c r="A503" s="62">
        <v>8443</v>
      </c>
      <c r="B503" s="63" t="s">
        <v>1014</v>
      </c>
      <c r="C503" s="267" t="s">
        <v>1015</v>
      </c>
      <c r="D503" s="193">
        <v>0</v>
      </c>
      <c r="E503" s="193">
        <v>1250331.2</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13311.9</v>
      </c>
      <c r="E535" s="59">
        <f>E536+E571+E584+E597+E629</f>
        <v>942780.38</v>
      </c>
      <c r="F535" s="44">
        <f t="shared" si="109"/>
        <v>7082.2375468565724</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0.06</v>
      </c>
      <c r="E584" s="59">
        <f t="shared" si="147"/>
        <v>0</v>
      </c>
      <c r="F584" s="44">
        <f t="shared" si="109"/>
        <v>0</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0.06</v>
      </c>
      <c r="E589" s="59">
        <f t="shared" si="149"/>
        <v>0</v>
      </c>
      <c r="F589" s="44">
        <f t="shared" si="109"/>
        <v>0</v>
      </c>
    </row>
    <row r="590" spans="1:6" ht="12.75" customHeight="1" x14ac:dyDescent="0.2">
      <c r="A590" s="62">
        <v>5321</v>
      </c>
      <c r="B590" s="64" t="s">
        <v>1180</v>
      </c>
      <c r="C590" s="267" t="s">
        <v>1181</v>
      </c>
      <c r="D590" s="193">
        <v>0.06</v>
      </c>
      <c r="E590" s="193">
        <v>0</v>
      </c>
      <c r="F590" s="44">
        <f t="shared" si="109"/>
        <v>0</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13311.84</v>
      </c>
      <c r="E597" s="59">
        <f t="shared" si="152"/>
        <v>942780.38</v>
      </c>
      <c r="F597" s="44">
        <f t="shared" si="109"/>
        <v>7082.2694683830332</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13311.84</v>
      </c>
      <c r="E609" s="59">
        <f t="shared" si="156"/>
        <v>942780.38</v>
      </c>
      <c r="F609" s="44">
        <f t="shared" si="109"/>
        <v>7082.2694683830332</v>
      </c>
    </row>
    <row r="610" spans="1:6" ht="24" x14ac:dyDescent="0.2">
      <c r="A610" s="62">
        <v>5443</v>
      </c>
      <c r="B610" s="63" t="s">
        <v>1218</v>
      </c>
      <c r="C610" s="267" t="s">
        <v>1219</v>
      </c>
      <c r="D610" s="193">
        <v>13311.84</v>
      </c>
      <c r="E610" s="193">
        <v>942780.38</v>
      </c>
      <c r="F610" s="44">
        <f t="shared" si="109"/>
        <v>7082.2694683830332</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310724.25999999989</v>
      </c>
      <c r="F639" s="44" t="str">
        <f t="shared" si="109"/>
        <v>-</v>
      </c>
    </row>
    <row r="640" spans="1:6" ht="12.75" customHeight="1" x14ac:dyDescent="0.2">
      <c r="A640" s="62" t="s">
        <v>630</v>
      </c>
      <c r="B640" s="63" t="s">
        <v>1278</v>
      </c>
      <c r="C640" s="267" t="s">
        <v>1279</v>
      </c>
      <c r="D640" s="59">
        <f>IF(D535-D430&gt;=0,D535-D430,0)</f>
        <v>12311.9</v>
      </c>
      <c r="E640" s="59">
        <f>IF(E535-E430&gt;=0,E535-E430,0)</f>
        <v>0</v>
      </c>
      <c r="F640" s="44">
        <f t="shared" si="109"/>
        <v>0</v>
      </c>
    </row>
    <row r="641" spans="1:6" ht="12.75" customHeight="1" x14ac:dyDescent="0.2">
      <c r="A641" s="62">
        <v>92213</v>
      </c>
      <c r="B641" s="63" t="s">
        <v>1280</v>
      </c>
      <c r="C641" s="267" t="s">
        <v>1281</v>
      </c>
      <c r="D641" s="193">
        <v>439122.77</v>
      </c>
      <c r="E641" s="193">
        <v>0</v>
      </c>
      <c r="F641" s="44">
        <f t="shared" si="109"/>
        <v>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849825.09999999986</v>
      </c>
      <c r="E643" s="59">
        <f>E422+E430</f>
        <v>2177546.98</v>
      </c>
      <c r="F643" s="44">
        <f t="shared" si="109"/>
        <v>256.2347217092082</v>
      </c>
    </row>
    <row r="644" spans="1:6" ht="12.75" customHeight="1" x14ac:dyDescent="0.2">
      <c r="A644" s="62" t="s">
        <v>630</v>
      </c>
      <c r="B644" s="63" t="s">
        <v>1286</v>
      </c>
      <c r="C644" s="267" t="s">
        <v>1287</v>
      </c>
      <c r="D644" s="59">
        <f>D423+D535</f>
        <v>851200.65000000014</v>
      </c>
      <c r="E644" s="59">
        <f>E423+E535</f>
        <v>2488756.6800000002</v>
      </c>
      <c r="F644" s="44">
        <f t="shared" si="109"/>
        <v>292.38190548844153</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1375.5500000002794</v>
      </c>
      <c r="E646" s="59">
        <f t="shared" si="164"/>
        <v>311209.70000000019</v>
      </c>
      <c r="F646" s="44" t="str">
        <f t="shared" si="109"/>
        <v>&gt;&gt;100</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391055.12999999989</v>
      </c>
      <c r="E648" s="59">
        <f>IF(E427-E426+E642-E641&gt;=0,E427-E426+E642-E641,0)</f>
        <v>243751.86</v>
      </c>
      <c r="F648" s="44">
        <f t="shared" si="109"/>
        <v>62.331840525912561</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392430.68000000017</v>
      </c>
      <c r="E650" s="59">
        <f t="shared" si="166"/>
        <v>554961.56000000017</v>
      </c>
      <c r="F650" s="44">
        <f t="shared" si="109"/>
        <v>141.41645602224574</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7828.27</v>
      </c>
      <c r="E653" s="193">
        <v>5824.34</v>
      </c>
      <c r="F653" s="44">
        <f t="shared" ref="F653:F740" si="167">IF(D653&lt;&gt;0,IF(E653/D653&gt;=100,"&gt;&gt;100",E653/D653*100),"-")</f>
        <v>74.401368373855263</v>
      </c>
    </row>
    <row r="654" spans="1:6" ht="12.75" customHeight="1" x14ac:dyDescent="0.2">
      <c r="A654" s="62" t="s">
        <v>1305</v>
      </c>
      <c r="B654" s="63" t="s">
        <v>1306</v>
      </c>
      <c r="C654" s="267" t="s">
        <v>1305</v>
      </c>
      <c r="D654" s="193">
        <v>1649695.61</v>
      </c>
      <c r="E654" s="193">
        <v>2570433.59</v>
      </c>
      <c r="F654" s="44">
        <f t="shared" si="167"/>
        <v>155.81259805862001</v>
      </c>
    </row>
    <row r="655" spans="1:6" ht="12.75" customHeight="1" x14ac:dyDescent="0.2">
      <c r="A655" s="62" t="s">
        <v>1307</v>
      </c>
      <c r="B655" s="63" t="s">
        <v>1308</v>
      </c>
      <c r="C655" s="267" t="s">
        <v>1307</v>
      </c>
      <c r="D655" s="193">
        <v>1648677.24</v>
      </c>
      <c r="E655" s="193">
        <v>2574070.84</v>
      </c>
      <c r="F655" s="44">
        <f t="shared" si="167"/>
        <v>156.12945806178533</v>
      </c>
    </row>
    <row r="656" spans="1:6" ht="24" x14ac:dyDescent="0.2">
      <c r="A656" s="62">
        <v>11</v>
      </c>
      <c r="B656" s="63" t="s">
        <v>1309</v>
      </c>
      <c r="C656" s="267" t="s">
        <v>1310</v>
      </c>
      <c r="D656" s="59">
        <f t="shared" ref="D656:E656" si="168">+D653+D654-D655</f>
        <v>8846.6400000001304</v>
      </c>
      <c r="E656" s="59">
        <f t="shared" si="168"/>
        <v>2187.089999999851</v>
      </c>
      <c r="F656" s="44">
        <f t="shared" si="167"/>
        <v>24.722267437126625</v>
      </c>
    </row>
    <row r="657" spans="1:6" ht="24" x14ac:dyDescent="0.2">
      <c r="A657" s="62" t="s">
        <v>630</v>
      </c>
      <c r="B657" s="63" t="s">
        <v>1311</v>
      </c>
      <c r="C657" s="267" t="s">
        <v>1312</v>
      </c>
      <c r="D657" s="273">
        <v>7</v>
      </c>
      <c r="E657" s="273">
        <v>5</v>
      </c>
      <c r="F657" s="44">
        <f t="shared" si="167"/>
        <v>71.428571428571431</v>
      </c>
    </row>
    <row r="658" spans="1:6" ht="24" x14ac:dyDescent="0.2">
      <c r="A658" s="62" t="s">
        <v>630</v>
      </c>
      <c r="B658" s="63" t="s">
        <v>1313</v>
      </c>
      <c r="C658" s="267" t="s">
        <v>1314</v>
      </c>
      <c r="D658" s="273">
        <v>18</v>
      </c>
      <c r="E658" s="273">
        <v>17</v>
      </c>
      <c r="F658" s="44">
        <f t="shared" si="167"/>
        <v>94.444444444444443</v>
      </c>
    </row>
    <row r="659" spans="1:6" ht="12.75" customHeight="1" x14ac:dyDescent="0.2">
      <c r="A659" s="62" t="s">
        <v>630</v>
      </c>
      <c r="B659" s="63" t="s">
        <v>1315</v>
      </c>
      <c r="C659" s="267" t="s">
        <v>1316</v>
      </c>
      <c r="D659" s="273">
        <v>6</v>
      </c>
      <c r="E659" s="273">
        <v>5</v>
      </c>
      <c r="F659" s="44">
        <f t="shared" si="167"/>
        <v>83.333333333333343</v>
      </c>
    </row>
    <row r="660" spans="1:6" ht="12.75" customHeight="1" x14ac:dyDescent="0.2">
      <c r="A660" s="62" t="s">
        <v>630</v>
      </c>
      <c r="B660" s="63" t="s">
        <v>1317</v>
      </c>
      <c r="C660" s="267" t="s">
        <v>1318</v>
      </c>
      <c r="D660" s="273">
        <v>18</v>
      </c>
      <c r="E660" s="273">
        <v>17</v>
      </c>
      <c r="F660" s="44">
        <f t="shared" si="167"/>
        <v>94.444444444444443</v>
      </c>
    </row>
    <row r="661" spans="1:6" ht="24" x14ac:dyDescent="0.2">
      <c r="A661" s="62" t="s">
        <v>1319</v>
      </c>
      <c r="B661" s="63" t="s">
        <v>1320</v>
      </c>
      <c r="C661" s="267" t="s">
        <v>1321</v>
      </c>
      <c r="D661" s="193">
        <v>4030.71</v>
      </c>
      <c r="E661" s="193">
        <v>6652.87</v>
      </c>
      <c r="F661" s="44">
        <f t="shared" si="167"/>
        <v>165.05454374043282</v>
      </c>
    </row>
    <row r="662" spans="1:6" ht="12.75" customHeight="1" x14ac:dyDescent="0.2">
      <c r="A662" s="69">
        <v>61315</v>
      </c>
      <c r="B662" s="64" t="s">
        <v>1322</v>
      </c>
      <c r="C662" s="301" t="s">
        <v>1323</v>
      </c>
      <c r="D662" s="191">
        <v>119.44</v>
      </c>
      <c r="E662" s="191">
        <v>92.89</v>
      </c>
      <c r="F662" s="70">
        <f t="shared" si="167"/>
        <v>77.771265907568647</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21711.84</v>
      </c>
      <c r="E664" s="191">
        <v>41413.85</v>
      </c>
      <c r="F664" s="70">
        <f t="shared" si="167"/>
        <v>190.74316133501353</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344995.8</v>
      </c>
      <c r="E669" s="193">
        <v>81732</v>
      </c>
      <c r="F669" s="44">
        <f t="shared" si="167"/>
        <v>23.690723191412765</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3565.28</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8707.66</v>
      </c>
      <c r="E682" s="191">
        <v>23183.75</v>
      </c>
      <c r="F682" s="70">
        <f t="shared" si="167"/>
        <v>266.24546663512359</v>
      </c>
    </row>
    <row r="683" spans="1:6" ht="24" x14ac:dyDescent="0.2">
      <c r="A683" s="69">
        <v>63612</v>
      </c>
      <c r="B683" s="181" t="s">
        <v>1364</v>
      </c>
      <c r="C683" s="301" t="s">
        <v>1365</v>
      </c>
      <c r="D683" s="191">
        <v>658.2</v>
      </c>
      <c r="E683" s="191">
        <v>0</v>
      </c>
      <c r="F683" s="70">
        <f t="shared" si="167"/>
        <v>0</v>
      </c>
    </row>
    <row r="684" spans="1:6" ht="24" x14ac:dyDescent="0.2">
      <c r="A684" s="69">
        <v>63613</v>
      </c>
      <c r="B684" s="181" t="s">
        <v>1366</v>
      </c>
      <c r="C684" s="301" t="s">
        <v>1367</v>
      </c>
      <c r="D684" s="191">
        <v>14869.14</v>
      </c>
      <c r="E684" s="191">
        <v>12046.5</v>
      </c>
      <c r="F684" s="70">
        <f t="shared" si="167"/>
        <v>81.016790480148828</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3245.48</v>
      </c>
      <c r="E711" s="191">
        <v>3245.48</v>
      </c>
      <c r="F711" s="70">
        <f t="shared" si="167"/>
        <v>100</v>
      </c>
    </row>
    <row r="712" spans="1:6" ht="12.75" customHeight="1" x14ac:dyDescent="0.2">
      <c r="A712" s="69" t="s">
        <v>1407</v>
      </c>
      <c r="B712" s="64" t="s">
        <v>1408</v>
      </c>
      <c r="C712" s="300" t="s">
        <v>1407</v>
      </c>
      <c r="D712" s="191">
        <v>0.91</v>
      </c>
      <c r="E712" s="191">
        <v>0.38</v>
      </c>
      <c r="F712" s="70">
        <f t="shared" si="167"/>
        <v>41.758241758241759</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50958.28</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331.81</v>
      </c>
      <c r="E726" s="191">
        <v>0</v>
      </c>
      <c r="F726" s="70">
        <f t="shared" si="167"/>
        <v>0</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6800</v>
      </c>
      <c r="F732" s="70" t="str">
        <f t="shared" si="167"/>
        <v>-</v>
      </c>
    </row>
    <row r="733" spans="1:6" ht="12.75" customHeight="1" x14ac:dyDescent="0.2">
      <c r="A733" s="69">
        <v>31215</v>
      </c>
      <c r="B733" s="64" t="s">
        <v>1444</v>
      </c>
      <c r="C733" s="301" t="s">
        <v>1445</v>
      </c>
      <c r="D733" s="191">
        <v>560</v>
      </c>
      <c r="E733" s="191">
        <v>0</v>
      </c>
      <c r="F733" s="70">
        <f t="shared" si="167"/>
        <v>0</v>
      </c>
    </row>
    <row r="734" spans="1:6" ht="12.75" customHeight="1" x14ac:dyDescent="0.2">
      <c r="A734" s="69">
        <v>32121</v>
      </c>
      <c r="B734" s="64" t="s">
        <v>1446</v>
      </c>
      <c r="C734" s="301" t="s">
        <v>1447</v>
      </c>
      <c r="D734" s="191">
        <v>8856.4699999999993</v>
      </c>
      <c r="E734" s="191">
        <v>8426.8700000000008</v>
      </c>
      <c r="F734" s="70">
        <f t="shared" si="167"/>
        <v>95.149308923306933</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314.57</v>
      </c>
      <c r="E736" s="193">
        <v>221.09</v>
      </c>
      <c r="F736" s="44">
        <f t="shared" si="167"/>
        <v>70.283243793114409</v>
      </c>
    </row>
    <row r="737" spans="1:6" ht="12.75" customHeight="1" x14ac:dyDescent="0.2">
      <c r="A737" s="62" t="s">
        <v>1452</v>
      </c>
      <c r="B737" s="63" t="s">
        <v>1453</v>
      </c>
      <c r="C737" s="267" t="s">
        <v>1452</v>
      </c>
      <c r="D737" s="193">
        <v>5111.6099999999997</v>
      </c>
      <c r="E737" s="193">
        <v>5929.33</v>
      </c>
      <c r="F737" s="44">
        <f t="shared" si="167"/>
        <v>115.9973080888409</v>
      </c>
    </row>
    <row r="738" spans="1:6" ht="12.75" customHeight="1" x14ac:dyDescent="0.2">
      <c r="A738" s="62" t="s">
        <v>1454</v>
      </c>
      <c r="B738" s="63" t="s">
        <v>1455</v>
      </c>
      <c r="C738" s="267" t="s">
        <v>1454</v>
      </c>
      <c r="D738" s="193">
        <v>1932.48</v>
      </c>
      <c r="E738" s="193">
        <v>0</v>
      </c>
      <c r="F738" s="44">
        <f t="shared" si="167"/>
        <v>0</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891.72</v>
      </c>
      <c r="E741" s="191">
        <v>2310.86</v>
      </c>
      <c r="F741" s="70">
        <f t="shared" ref="F741:F1006" si="169">IF(D741&lt;&gt;0,IF(E741/D741&gt;=100,"&gt;&gt;100",E741/D741*100),"-")</f>
        <v>259.14636881532317</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33</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7983.33</v>
      </c>
      <c r="E760" s="193">
        <v>4855.45</v>
      </c>
      <c r="F760" s="44">
        <f t="shared" si="169"/>
        <v>60.819858379899117</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37894.9</v>
      </c>
      <c r="E778" s="191">
        <v>42097.16</v>
      </c>
      <c r="F778" s="70">
        <f t="shared" si="169"/>
        <v>111.08924947684254</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6586.89</v>
      </c>
      <c r="E781" s="191">
        <v>20541.78</v>
      </c>
      <c r="F781" s="70">
        <f t="shared" si="169"/>
        <v>311.85855540323274</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2400</v>
      </c>
      <c r="E843" s="193">
        <v>4100</v>
      </c>
      <c r="F843" s="44">
        <f t="shared" si="169"/>
        <v>170.83333333333331</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14210</v>
      </c>
      <c r="E846" s="193">
        <v>11730</v>
      </c>
      <c r="F846" s="44">
        <f t="shared" si="169"/>
        <v>82.547501759324419</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13133.25</v>
      </c>
      <c r="E855" s="193">
        <v>11998.5</v>
      </c>
      <c r="F855" s="44">
        <f t="shared" si="169"/>
        <v>91.359716749471758</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84115.89</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1000</v>
      </c>
      <c r="E873" s="193">
        <v>3173.44</v>
      </c>
      <c r="F873" s="44">
        <f t="shared" si="169"/>
        <v>317.34400000000005</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1007150.22</v>
      </c>
      <c r="F912" s="70" t="str">
        <f t="shared" si="169"/>
        <v>-</v>
      </c>
    </row>
    <row r="913" spans="1:6" ht="24" x14ac:dyDescent="0.2">
      <c r="A913" s="69">
        <v>84432</v>
      </c>
      <c r="B913" s="64" t="s">
        <v>1802</v>
      </c>
      <c r="C913" s="301" t="s">
        <v>1803</v>
      </c>
      <c r="D913" s="191">
        <v>0</v>
      </c>
      <c r="E913" s="191">
        <v>243180.98</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929468.54</v>
      </c>
      <c r="F980" s="70" t="str">
        <f t="shared" si="169"/>
        <v>-</v>
      </c>
    </row>
    <row r="981" spans="1:6" ht="24" x14ac:dyDescent="0.2">
      <c r="A981" s="69">
        <v>54432</v>
      </c>
      <c r="B981" s="64" t="s">
        <v>1938</v>
      </c>
      <c r="C981" s="301" t="s">
        <v>1939</v>
      </c>
      <c r="D981" s="191">
        <v>13311.84</v>
      </c>
      <c r="E981" s="191">
        <v>13311.84</v>
      </c>
      <c r="F981" s="70">
        <f t="shared" si="169"/>
        <v>100</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1108080.0900000001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3204321.33</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248634.42</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1164293.6100000001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281913.13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314058.84999999998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17122.66</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42097.16</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5401.8</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16098.5</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268473.96999999997</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219127.54</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539880.26</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1250554.1599999999</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1250554.1599999999</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958.88</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2588794.94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43707.09</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1053402.8299999998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276673.87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296098.28999999998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67054.48</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40654.46</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4210.93</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16687.79</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134654.79999999999</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217368.21</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548519.73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943003.34</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943003.34</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161.94999999999999</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1723606.48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107459.64</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17904.61</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16746.96</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15218.08</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1528.88</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1157.6500000000001</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1157.6500000000001</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89555.03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68372.52</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21182.51</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1616146.84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207420.79999999999</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277655.36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5137.5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1124358.08</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1575.1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33538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cp:lastModifiedBy>
  <cp:lastPrinted>2025-03-11T06:54:08Z</cp:lastPrinted>
  <dcterms:created xsi:type="dcterms:W3CDTF">2022-04-01T05:14:30Z</dcterms:created>
  <dcterms:modified xsi:type="dcterms:W3CDTF">2025-07-14T15:18:50Z</dcterms:modified>
</cp:coreProperties>
</file>